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975" yWindow="-120" windowWidth="10635" windowHeight="11160"/>
  </bookViews>
  <sheets>
    <sheet name="CITAS" sheetId="1" r:id="rId1"/>
    <sheet name="RELACION MATRICULAS" sheetId="2" r:id="rId2"/>
    <sheet name="CITAS SOLICITADAS CUENTA" sheetId="3" r:id="rId3"/>
  </sheets>
  <definedNames>
    <definedName name="_xlnm.Print_Area" localSheetId="0">CITAS!$B$9:$I$214</definedName>
    <definedName name="_xlnm.Print_Area" localSheetId="2">'CITAS SOLICITADAS CUENTA'!#REF!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/>
  <c r="H35"/>
  <c r="O35" s="1"/>
  <c r="H36"/>
  <c r="H37"/>
  <c r="H38"/>
  <c r="H39"/>
  <c r="O39" s="1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41"/>
  <c r="R42"/>
  <c r="R43"/>
  <c r="R44"/>
  <c r="R45"/>
  <c r="R46"/>
  <c r="R47"/>
  <c r="R48"/>
  <c r="R49"/>
  <c r="R50"/>
  <c r="R51"/>
  <c r="R52"/>
  <c r="R53"/>
  <c r="R54"/>
  <c r="R55"/>
  <c r="R57"/>
  <c r="R58"/>
  <c r="R59"/>
  <c r="R60"/>
  <c r="R62"/>
  <c r="R63"/>
  <c r="R64"/>
  <c r="R65"/>
  <c r="R66"/>
  <c r="R69"/>
  <c r="R72"/>
  <c r="R73"/>
  <c r="R74"/>
  <c r="R75"/>
  <c r="R76"/>
  <c r="R77"/>
  <c r="R78"/>
  <c r="R79"/>
  <c r="R80"/>
  <c r="R81"/>
  <c r="R82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2"/>
  <c r="O80"/>
  <c r="O79"/>
  <c r="O78"/>
  <c r="O77"/>
  <c r="O76"/>
  <c r="O75"/>
  <c r="O74"/>
  <c r="O73"/>
  <c r="O72"/>
  <c r="O69"/>
  <c r="O66"/>
  <c r="O65"/>
  <c r="O64"/>
  <c r="O63"/>
  <c r="O62"/>
  <c r="O59"/>
  <c r="O58"/>
  <c r="O57"/>
  <c r="O55"/>
  <c r="O54"/>
  <c r="O53"/>
  <c r="O52"/>
  <c r="O51"/>
  <c r="O50"/>
  <c r="O49"/>
  <c r="O48"/>
  <c r="O47"/>
  <c r="O46"/>
  <c r="O45"/>
  <c r="O44"/>
  <c r="O43"/>
  <c r="O42"/>
  <c r="O41"/>
  <c r="O40"/>
  <c r="O38"/>
  <c r="O37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R10"/>
  <c r="Q10"/>
  <c r="M31"/>
  <c r="N11"/>
  <c r="N12"/>
  <c r="N27"/>
  <c r="N28"/>
  <c r="N29"/>
  <c r="N30"/>
  <c r="N31"/>
  <c r="N32"/>
  <c r="N33"/>
  <c r="N34"/>
  <c r="N41"/>
  <c r="N42"/>
  <c r="N43"/>
  <c r="N44"/>
  <c r="N45"/>
  <c r="N46"/>
  <c r="N47"/>
  <c r="N48"/>
  <c r="N49"/>
  <c r="N50"/>
  <c r="N51"/>
  <c r="N52"/>
  <c r="N53"/>
  <c r="N54"/>
  <c r="N55"/>
  <c r="N56"/>
  <c r="R56" s="1"/>
  <c r="N57"/>
  <c r="N58"/>
  <c r="N59"/>
  <c r="N60"/>
  <c r="N61"/>
  <c r="R61" s="1"/>
  <c r="N62"/>
  <c r="N63"/>
  <c r="N64"/>
  <c r="N65"/>
  <c r="N66"/>
  <c r="N67"/>
  <c r="R67" s="1"/>
  <c r="N68"/>
  <c r="R68" s="1"/>
  <c r="N69"/>
  <c r="N70"/>
  <c r="R70" s="1"/>
  <c r="N71"/>
  <c r="R71" s="1"/>
  <c r="N73"/>
  <c r="N75"/>
  <c r="N76"/>
  <c r="N77"/>
  <c r="N78"/>
  <c r="N79"/>
  <c r="N80"/>
  <c r="N81"/>
  <c r="N82"/>
  <c r="N83"/>
  <c r="R83" s="1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10"/>
  <c r="B40"/>
  <c r="A40"/>
  <c r="J40" s="1"/>
  <c r="H42"/>
  <c r="B42"/>
  <c r="A42"/>
  <c r="J42" s="1"/>
  <c r="R215"/>
  <c r="M215"/>
  <c r="Q215" s="1"/>
  <c r="L215"/>
  <c r="K215"/>
  <c r="J215"/>
  <c r="I215"/>
  <c r="B215"/>
  <c r="M198"/>
  <c r="L198"/>
  <c r="K198"/>
  <c r="J198"/>
  <c r="I198"/>
  <c r="B198"/>
  <c r="M181"/>
  <c r="L181"/>
  <c r="K181"/>
  <c r="J181"/>
  <c r="I181"/>
  <c r="B181"/>
  <c r="M164"/>
  <c r="L164"/>
  <c r="K164"/>
  <c r="J164"/>
  <c r="I164"/>
  <c r="B164"/>
  <c r="M147"/>
  <c r="L147"/>
  <c r="K147"/>
  <c r="J147"/>
  <c r="I147"/>
  <c r="B147"/>
  <c r="M130"/>
  <c r="L130"/>
  <c r="K130"/>
  <c r="J130"/>
  <c r="I130"/>
  <c r="B130"/>
  <c r="M113"/>
  <c r="L113"/>
  <c r="K113"/>
  <c r="J113"/>
  <c r="I113"/>
  <c r="B113"/>
  <c r="M96"/>
  <c r="L96"/>
  <c r="K96"/>
  <c r="J96"/>
  <c r="I96"/>
  <c r="B96"/>
  <c r="A14"/>
  <c r="I14" s="1"/>
  <c r="B14"/>
  <c r="H14"/>
  <c r="A15"/>
  <c r="I15" s="1"/>
  <c r="B15"/>
  <c r="H15"/>
  <c r="A16"/>
  <c r="I16" s="1"/>
  <c r="B16"/>
  <c r="H16"/>
  <c r="A17"/>
  <c r="I17" s="1"/>
  <c r="B17"/>
  <c r="H17"/>
  <c r="A18"/>
  <c r="I18" s="1"/>
  <c r="B18"/>
  <c r="H18"/>
  <c r="A19"/>
  <c r="I19" s="1"/>
  <c r="B19"/>
  <c r="H19"/>
  <c r="A20"/>
  <c r="I20" s="1"/>
  <c r="B20"/>
  <c r="H20"/>
  <c r="A21"/>
  <c r="I21" s="1"/>
  <c r="B21"/>
  <c r="H21"/>
  <c r="A22"/>
  <c r="I22" s="1"/>
  <c r="B22"/>
  <c r="H22"/>
  <c r="A23"/>
  <c r="I23" s="1"/>
  <c r="B23"/>
  <c r="H23"/>
  <c r="A24"/>
  <c r="I24" s="1"/>
  <c r="B24"/>
  <c r="H24"/>
  <c r="A25"/>
  <c r="I25" s="1"/>
  <c r="B25"/>
  <c r="H25"/>
  <c r="A26"/>
  <c r="I26" s="1"/>
  <c r="B26"/>
  <c r="H26"/>
  <c r="M29"/>
  <c r="L29"/>
  <c r="K29"/>
  <c r="J29"/>
  <c r="I29"/>
  <c r="B29"/>
  <c r="M28"/>
  <c r="L28"/>
  <c r="K28"/>
  <c r="J28"/>
  <c r="I28"/>
  <c r="B28"/>
  <c r="M27"/>
  <c r="L27"/>
  <c r="K27"/>
  <c r="J27"/>
  <c r="I27"/>
  <c r="B27"/>
  <c r="H13"/>
  <c r="B13"/>
  <c r="A13"/>
  <c r="J13" s="1"/>
  <c r="M12"/>
  <c r="L12"/>
  <c r="K12"/>
  <c r="J12"/>
  <c r="I12"/>
  <c r="B12"/>
  <c r="M11"/>
  <c r="L11"/>
  <c r="K11"/>
  <c r="J11"/>
  <c r="B11"/>
  <c r="A203"/>
  <c r="K203" s="1"/>
  <c r="B203"/>
  <c r="H203"/>
  <c r="I203"/>
  <c r="J203"/>
  <c r="L203"/>
  <c r="M203"/>
  <c r="A204"/>
  <c r="B204"/>
  <c r="H204"/>
  <c r="I204"/>
  <c r="J204"/>
  <c r="K204"/>
  <c r="L204"/>
  <c r="M204"/>
  <c r="A205"/>
  <c r="K205" s="1"/>
  <c r="B205"/>
  <c r="H205"/>
  <c r="I205"/>
  <c r="J205"/>
  <c r="M205"/>
  <c r="A206"/>
  <c r="K206" s="1"/>
  <c r="B206"/>
  <c r="H206"/>
  <c r="J206"/>
  <c r="A207"/>
  <c r="L207" s="1"/>
  <c r="B207"/>
  <c r="H207"/>
  <c r="A208"/>
  <c r="K208" s="1"/>
  <c r="B208"/>
  <c r="H208"/>
  <c r="I208"/>
  <c r="J208"/>
  <c r="A209"/>
  <c r="I209" s="1"/>
  <c r="B209"/>
  <c r="H209"/>
  <c r="J209"/>
  <c r="A186"/>
  <c r="L186" s="1"/>
  <c r="B186"/>
  <c r="H186"/>
  <c r="J186"/>
  <c r="A187"/>
  <c r="K187" s="1"/>
  <c r="B187"/>
  <c r="H187"/>
  <c r="I187"/>
  <c r="J187"/>
  <c r="M187"/>
  <c r="A188"/>
  <c r="K188" s="1"/>
  <c r="B188"/>
  <c r="H188"/>
  <c r="I188"/>
  <c r="J188"/>
  <c r="L188"/>
  <c r="M188"/>
  <c r="A189"/>
  <c r="K189" s="1"/>
  <c r="B189"/>
  <c r="H189"/>
  <c r="J189"/>
  <c r="A190"/>
  <c r="K190" s="1"/>
  <c r="B190"/>
  <c r="H190"/>
  <c r="I190"/>
  <c r="J190"/>
  <c r="L190"/>
  <c r="M190"/>
  <c r="A191"/>
  <c r="L191" s="1"/>
  <c r="B191"/>
  <c r="H191"/>
  <c r="J191"/>
  <c r="A192"/>
  <c r="K192" s="1"/>
  <c r="B192"/>
  <c r="H192"/>
  <c r="J192"/>
  <c r="A193"/>
  <c r="B193"/>
  <c r="H193"/>
  <c r="I193"/>
  <c r="J193"/>
  <c r="K193"/>
  <c r="L193"/>
  <c r="M193"/>
  <c r="A194"/>
  <c r="L194" s="1"/>
  <c r="B194"/>
  <c r="H194"/>
  <c r="A169"/>
  <c r="K169" s="1"/>
  <c r="B169"/>
  <c r="H169"/>
  <c r="I169"/>
  <c r="J169"/>
  <c r="A170"/>
  <c r="L170" s="1"/>
  <c r="B170"/>
  <c r="H170"/>
  <c r="I170"/>
  <c r="J170"/>
  <c r="M170"/>
  <c r="A171"/>
  <c r="K171" s="1"/>
  <c r="B171"/>
  <c r="H171"/>
  <c r="I171"/>
  <c r="J171"/>
  <c r="M171"/>
  <c r="A172"/>
  <c r="K172" s="1"/>
  <c r="B172"/>
  <c r="H172"/>
  <c r="I172"/>
  <c r="J172"/>
  <c r="M172"/>
  <c r="A173"/>
  <c r="L173" s="1"/>
  <c r="B173"/>
  <c r="H173"/>
  <c r="J173"/>
  <c r="A174"/>
  <c r="K174" s="1"/>
  <c r="B174"/>
  <c r="H174"/>
  <c r="I174"/>
  <c r="J174"/>
  <c r="M174"/>
  <c r="A152"/>
  <c r="K152" s="1"/>
  <c r="B152"/>
  <c r="H152"/>
  <c r="J152"/>
  <c r="L152"/>
  <c r="A153"/>
  <c r="L153" s="1"/>
  <c r="B153"/>
  <c r="H153"/>
  <c r="J153"/>
  <c r="A154"/>
  <c r="K154" s="1"/>
  <c r="B154"/>
  <c r="H154"/>
  <c r="J154"/>
  <c r="A155"/>
  <c r="K155" s="1"/>
  <c r="B155"/>
  <c r="H155"/>
  <c r="I155"/>
  <c r="J155"/>
  <c r="L155"/>
  <c r="M155"/>
  <c r="A156"/>
  <c r="B156"/>
  <c r="H156"/>
  <c r="I156"/>
  <c r="J156"/>
  <c r="K156"/>
  <c r="L156"/>
  <c r="M156"/>
  <c r="A157"/>
  <c r="L157" s="1"/>
  <c r="B157"/>
  <c r="H157"/>
  <c r="A158"/>
  <c r="K158" s="1"/>
  <c r="B158"/>
  <c r="H158"/>
  <c r="I158"/>
  <c r="J158"/>
  <c r="M158"/>
  <c r="A135"/>
  <c r="K135" s="1"/>
  <c r="B135"/>
  <c r="H135"/>
  <c r="J135"/>
  <c r="A136"/>
  <c r="I136" s="1"/>
  <c r="B136"/>
  <c r="H136"/>
  <c r="J136"/>
  <c r="A137"/>
  <c r="L137" s="1"/>
  <c r="B137"/>
  <c r="H137"/>
  <c r="J137"/>
  <c r="A138"/>
  <c r="K138" s="1"/>
  <c r="B138"/>
  <c r="H138"/>
  <c r="J138"/>
  <c r="A139"/>
  <c r="K139" s="1"/>
  <c r="B139"/>
  <c r="H139"/>
  <c r="I139"/>
  <c r="J139"/>
  <c r="L139"/>
  <c r="A140"/>
  <c r="L140" s="1"/>
  <c r="B140"/>
  <c r="H140"/>
  <c r="I140"/>
  <c r="J140"/>
  <c r="K140"/>
  <c r="M140"/>
  <c r="A141"/>
  <c r="L141" s="1"/>
  <c r="B141"/>
  <c r="H141"/>
  <c r="A142"/>
  <c r="K142" s="1"/>
  <c r="B142"/>
  <c r="H142"/>
  <c r="I142"/>
  <c r="J142"/>
  <c r="M142"/>
  <c r="A118"/>
  <c r="I118" s="1"/>
  <c r="B118"/>
  <c r="H118"/>
  <c r="A119"/>
  <c r="I119" s="1"/>
  <c r="B119"/>
  <c r="H119"/>
  <c r="A120"/>
  <c r="I120" s="1"/>
  <c r="B120"/>
  <c r="H120"/>
  <c r="A121"/>
  <c r="I121" s="1"/>
  <c r="B121"/>
  <c r="H121"/>
  <c r="J121"/>
  <c r="A122"/>
  <c r="I122" s="1"/>
  <c r="B122"/>
  <c r="H122"/>
  <c r="A123"/>
  <c r="I123" s="1"/>
  <c r="B123"/>
  <c r="H123"/>
  <c r="A101"/>
  <c r="K101" s="1"/>
  <c r="B101"/>
  <c r="H101"/>
  <c r="J101"/>
  <c r="A102"/>
  <c r="K102" s="1"/>
  <c r="B102"/>
  <c r="H102"/>
  <c r="I102"/>
  <c r="J102"/>
  <c r="L102"/>
  <c r="M102"/>
  <c r="A103"/>
  <c r="B103"/>
  <c r="H103"/>
  <c r="I103"/>
  <c r="J103"/>
  <c r="K103"/>
  <c r="L103"/>
  <c r="M103"/>
  <c r="A104"/>
  <c r="L104" s="1"/>
  <c r="B104"/>
  <c r="H104"/>
  <c r="A105"/>
  <c r="K105" s="1"/>
  <c r="B105"/>
  <c r="H105"/>
  <c r="I105"/>
  <c r="J105"/>
  <c r="M105"/>
  <c r="A106"/>
  <c r="K106" s="1"/>
  <c r="B106"/>
  <c r="H106"/>
  <c r="J106"/>
  <c r="H83"/>
  <c r="O83" s="1"/>
  <c r="H84"/>
  <c r="H85"/>
  <c r="H86"/>
  <c r="H87"/>
  <c r="H88"/>
  <c r="H89"/>
  <c r="H90"/>
  <c r="H91"/>
  <c r="B82"/>
  <c r="B83"/>
  <c r="B84"/>
  <c r="B85"/>
  <c r="B86"/>
  <c r="B87"/>
  <c r="B88"/>
  <c r="B89"/>
  <c r="B90"/>
  <c r="B91"/>
  <c r="B92"/>
  <c r="A83"/>
  <c r="A84"/>
  <c r="I84" s="1"/>
  <c r="A85"/>
  <c r="A86"/>
  <c r="K86" s="1"/>
  <c r="A87"/>
  <c r="I87" s="1"/>
  <c r="A88"/>
  <c r="I88" s="1"/>
  <c r="A89"/>
  <c r="K89" s="1"/>
  <c r="A90"/>
  <c r="J90" s="1"/>
  <c r="M30"/>
  <c r="M49"/>
  <c r="M50"/>
  <c r="M51"/>
  <c r="M52"/>
  <c r="M53"/>
  <c r="M62"/>
  <c r="M63"/>
  <c r="M64"/>
  <c r="M65"/>
  <c r="M66"/>
  <c r="M76"/>
  <c r="M77"/>
  <c r="M78"/>
  <c r="M79"/>
  <c r="M80"/>
  <c r="M94"/>
  <c r="M95"/>
  <c r="M97"/>
  <c r="M98"/>
  <c r="M111"/>
  <c r="M112"/>
  <c r="M114"/>
  <c r="M115"/>
  <c r="M128"/>
  <c r="M129"/>
  <c r="M131"/>
  <c r="M132"/>
  <c r="M145"/>
  <c r="M146"/>
  <c r="M148"/>
  <c r="M149"/>
  <c r="M162"/>
  <c r="M163"/>
  <c r="M165"/>
  <c r="M166"/>
  <c r="M179"/>
  <c r="M180"/>
  <c r="M182"/>
  <c r="M183"/>
  <c r="M196"/>
  <c r="M197"/>
  <c r="M199"/>
  <c r="M200"/>
  <c r="M213"/>
  <c r="M214"/>
  <c r="I49"/>
  <c r="I50"/>
  <c r="I51"/>
  <c r="I52"/>
  <c r="I53"/>
  <c r="I62"/>
  <c r="I63"/>
  <c r="I64"/>
  <c r="I65"/>
  <c r="I66"/>
  <c r="I76"/>
  <c r="I77"/>
  <c r="I78"/>
  <c r="I79"/>
  <c r="I80"/>
  <c r="I94"/>
  <c r="I95"/>
  <c r="I97"/>
  <c r="I98"/>
  <c r="I111"/>
  <c r="I112"/>
  <c r="I114"/>
  <c r="I115"/>
  <c r="I128"/>
  <c r="I129"/>
  <c r="I131"/>
  <c r="I132"/>
  <c r="I145"/>
  <c r="I146"/>
  <c r="I148"/>
  <c r="I149"/>
  <c r="I162"/>
  <c r="I163"/>
  <c r="I165"/>
  <c r="I166"/>
  <c r="I179"/>
  <c r="I180"/>
  <c r="I182"/>
  <c r="I183"/>
  <c r="I196"/>
  <c r="I197"/>
  <c r="I199"/>
  <c r="I200"/>
  <c r="I213"/>
  <c r="I214"/>
  <c r="I31"/>
  <c r="J30"/>
  <c r="J31"/>
  <c r="J49"/>
  <c r="J50"/>
  <c r="J51"/>
  <c r="J52"/>
  <c r="J53"/>
  <c r="J62"/>
  <c r="J63"/>
  <c r="J64"/>
  <c r="J65"/>
  <c r="J66"/>
  <c r="J76"/>
  <c r="J77"/>
  <c r="J78"/>
  <c r="J79"/>
  <c r="J80"/>
  <c r="J94"/>
  <c r="J95"/>
  <c r="J97"/>
  <c r="J98"/>
  <c r="J111"/>
  <c r="J112"/>
  <c r="J114"/>
  <c r="J115"/>
  <c r="J128"/>
  <c r="J129"/>
  <c r="J131"/>
  <c r="J132"/>
  <c r="J145"/>
  <c r="J146"/>
  <c r="J148"/>
  <c r="J149"/>
  <c r="J162"/>
  <c r="J163"/>
  <c r="J165"/>
  <c r="J166"/>
  <c r="J179"/>
  <c r="J180"/>
  <c r="J182"/>
  <c r="J183"/>
  <c r="J196"/>
  <c r="J197"/>
  <c r="J199"/>
  <c r="J200"/>
  <c r="J213"/>
  <c r="J214"/>
  <c r="J10"/>
  <c r="K30"/>
  <c r="L30"/>
  <c r="K31"/>
  <c r="L31"/>
  <c r="K49"/>
  <c r="L49"/>
  <c r="K50"/>
  <c r="L50"/>
  <c r="K51"/>
  <c r="L51"/>
  <c r="K52"/>
  <c r="L52"/>
  <c r="K53"/>
  <c r="L53"/>
  <c r="K62"/>
  <c r="L62"/>
  <c r="K63"/>
  <c r="L63"/>
  <c r="K64"/>
  <c r="L64"/>
  <c r="K65"/>
  <c r="L65"/>
  <c r="K66"/>
  <c r="L66"/>
  <c r="K76"/>
  <c r="L76"/>
  <c r="K77"/>
  <c r="L77"/>
  <c r="K78"/>
  <c r="L78"/>
  <c r="K79"/>
  <c r="L79"/>
  <c r="K80"/>
  <c r="L80"/>
  <c r="K94"/>
  <c r="L94"/>
  <c r="K95"/>
  <c r="L95"/>
  <c r="K97"/>
  <c r="L97"/>
  <c r="K98"/>
  <c r="L98"/>
  <c r="K111"/>
  <c r="L111"/>
  <c r="K112"/>
  <c r="L112"/>
  <c r="K114"/>
  <c r="L114"/>
  <c r="K115"/>
  <c r="L115"/>
  <c r="K128"/>
  <c r="L128"/>
  <c r="K129"/>
  <c r="L129"/>
  <c r="K131"/>
  <c r="L131"/>
  <c r="K132"/>
  <c r="L132"/>
  <c r="K145"/>
  <c r="L145"/>
  <c r="K146"/>
  <c r="L146"/>
  <c r="K148"/>
  <c r="L148"/>
  <c r="K149"/>
  <c r="L149"/>
  <c r="K162"/>
  <c r="L162"/>
  <c r="K163"/>
  <c r="L163"/>
  <c r="K165"/>
  <c r="L165"/>
  <c r="K166"/>
  <c r="L166"/>
  <c r="K179"/>
  <c r="L179"/>
  <c r="K180"/>
  <c r="L180"/>
  <c r="K182"/>
  <c r="L182"/>
  <c r="K183"/>
  <c r="L183"/>
  <c r="K196"/>
  <c r="L196"/>
  <c r="K197"/>
  <c r="L197"/>
  <c r="K199"/>
  <c r="L199"/>
  <c r="K200"/>
  <c r="L200"/>
  <c r="K213"/>
  <c r="L213"/>
  <c r="K214"/>
  <c r="L214"/>
  <c r="M10"/>
  <c r="K10"/>
  <c r="L10"/>
  <c r="A2" i="3"/>
  <c r="B2"/>
  <c r="A3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A101"/>
  <c r="B101"/>
  <c r="A102"/>
  <c r="B102"/>
  <c r="A103"/>
  <c r="B103"/>
  <c r="A104"/>
  <c r="B104"/>
  <c r="A105"/>
  <c r="B105"/>
  <c r="A106"/>
  <c r="B106"/>
  <c r="A107"/>
  <c r="B107"/>
  <c r="A108"/>
  <c r="B108"/>
  <c r="A109"/>
  <c r="B109"/>
  <c r="A110"/>
  <c r="B110"/>
  <c r="A111"/>
  <c r="B111"/>
  <c r="A112"/>
  <c r="B112"/>
  <c r="A113"/>
  <c r="B113"/>
  <c r="A114"/>
  <c r="B114"/>
  <c r="A115"/>
  <c r="B115"/>
  <c r="A116"/>
  <c r="B116"/>
  <c r="A117"/>
  <c r="B117"/>
  <c r="A118"/>
  <c r="B118"/>
  <c r="A119"/>
  <c r="B119"/>
  <c r="A120"/>
  <c r="B120"/>
  <c r="A121"/>
  <c r="B121"/>
  <c r="A122"/>
  <c r="B122"/>
  <c r="A123"/>
  <c r="B123"/>
  <c r="A124"/>
  <c r="B124"/>
  <c r="A125"/>
  <c r="B125"/>
  <c r="A126"/>
  <c r="B126"/>
  <c r="A127"/>
  <c r="B127"/>
  <c r="A128"/>
  <c r="B128"/>
  <c r="A129"/>
  <c r="B129"/>
  <c r="A130"/>
  <c r="B130"/>
  <c r="A131"/>
  <c r="B131"/>
  <c r="A132"/>
  <c r="B132"/>
  <c r="A133"/>
  <c r="B133"/>
  <c r="A134"/>
  <c r="B134"/>
  <c r="A135"/>
  <c r="B135"/>
  <c r="A136"/>
  <c r="B136"/>
  <c r="A137"/>
  <c r="B137"/>
  <c r="A138"/>
  <c r="B138"/>
  <c r="A139"/>
  <c r="B139"/>
  <c r="A140"/>
  <c r="B140"/>
  <c r="A141"/>
  <c r="B141"/>
  <c r="A142"/>
  <c r="B142"/>
  <c r="A143"/>
  <c r="B143"/>
  <c r="A144"/>
  <c r="B144"/>
  <c r="A145"/>
  <c r="B145"/>
  <c r="A146"/>
  <c r="B146"/>
  <c r="A147"/>
  <c r="B147"/>
  <c r="A148"/>
  <c r="B148"/>
  <c r="A149"/>
  <c r="B149"/>
  <c r="A150"/>
  <c r="B150"/>
  <c r="A151"/>
  <c r="B151"/>
  <c r="A152"/>
  <c r="B152"/>
  <c r="A153"/>
  <c r="B153"/>
  <c r="A154"/>
  <c r="B154"/>
  <c r="A155"/>
  <c r="B155"/>
  <c r="A156"/>
  <c r="B156"/>
  <c r="A157"/>
  <c r="B157"/>
  <c r="A158"/>
  <c r="B158"/>
  <c r="A159"/>
  <c r="B159"/>
  <c r="A160"/>
  <c r="B160"/>
  <c r="A161"/>
  <c r="B161"/>
  <c r="A162"/>
  <c r="B162"/>
  <c r="A163"/>
  <c r="B163"/>
  <c r="A164"/>
  <c r="B164"/>
  <c r="A165"/>
  <c r="B165"/>
  <c r="A166"/>
  <c r="B166"/>
  <c r="A167"/>
  <c r="B167"/>
  <c r="A168"/>
  <c r="B168"/>
  <c r="A169"/>
  <c r="B169"/>
  <c r="A170"/>
  <c r="B170"/>
  <c r="A171"/>
  <c r="B171"/>
  <c r="A172"/>
  <c r="B172"/>
  <c r="A173"/>
  <c r="B173"/>
  <c r="A174"/>
  <c r="B174"/>
  <c r="A175"/>
  <c r="B175"/>
  <c r="A176"/>
  <c r="B176"/>
  <c r="A177"/>
  <c r="B177"/>
  <c r="A178"/>
  <c r="B178"/>
  <c r="A179"/>
  <c r="B179"/>
  <c r="A180"/>
  <c r="B180"/>
  <c r="A181"/>
  <c r="B181"/>
  <c r="A182"/>
  <c r="B182"/>
  <c r="A183"/>
  <c r="B183"/>
  <c r="A184"/>
  <c r="B184"/>
  <c r="A185"/>
  <c r="B185"/>
  <c r="A186"/>
  <c r="B186"/>
  <c r="A187"/>
  <c r="B187"/>
  <c r="A188"/>
  <c r="B188"/>
  <c r="A189"/>
  <c r="B189"/>
  <c r="A190"/>
  <c r="B190"/>
  <c r="A191"/>
  <c r="B191"/>
  <c r="A192"/>
  <c r="B192"/>
  <c r="A193"/>
  <c r="B193"/>
  <c r="A194"/>
  <c r="B194"/>
  <c r="A195"/>
  <c r="B195"/>
  <c r="A196"/>
  <c r="B196"/>
  <c r="A197"/>
  <c r="B197"/>
  <c r="A198"/>
  <c r="B198"/>
  <c r="A199"/>
  <c r="B199"/>
  <c r="A200"/>
  <c r="B200"/>
  <c r="A201"/>
  <c r="B201"/>
  <c r="A202"/>
  <c r="B202"/>
  <c r="A203"/>
  <c r="B203"/>
  <c r="A204"/>
  <c r="B204"/>
  <c r="A205"/>
  <c r="B205"/>
  <c r="A206"/>
  <c r="B206"/>
  <c r="A207"/>
  <c r="B207"/>
  <c r="A208"/>
  <c r="B208"/>
  <c r="A209"/>
  <c r="B209"/>
  <c r="A210"/>
  <c r="B210"/>
  <c r="A211"/>
  <c r="B211"/>
  <c r="A212"/>
  <c r="B212"/>
  <c r="A213"/>
  <c r="B213"/>
  <c r="A214"/>
  <c r="B214"/>
  <c r="A215"/>
  <c r="B215"/>
  <c r="A216"/>
  <c r="B216"/>
  <c r="A217"/>
  <c r="B217"/>
  <c r="A218"/>
  <c r="B218"/>
  <c r="A219"/>
  <c r="B219"/>
  <c r="A220"/>
  <c r="B220"/>
  <c r="A221"/>
  <c r="B221"/>
  <c r="A222"/>
  <c r="B222"/>
  <c r="A223"/>
  <c r="B223"/>
  <c r="A224"/>
  <c r="B224"/>
  <c r="A225"/>
  <c r="B225"/>
  <c r="A226"/>
  <c r="B226"/>
  <c r="A227"/>
  <c r="B227"/>
  <c r="A228"/>
  <c r="B228"/>
  <c r="A229"/>
  <c r="B229"/>
  <c r="A230"/>
  <c r="B230"/>
  <c r="A231"/>
  <c r="B231"/>
  <c r="A232"/>
  <c r="B232"/>
  <c r="A233"/>
  <c r="B233"/>
  <c r="A234"/>
  <c r="B234"/>
  <c r="A235"/>
  <c r="B235"/>
  <c r="A236"/>
  <c r="B236"/>
  <c r="A237"/>
  <c r="B237"/>
  <c r="A238"/>
  <c r="B238"/>
  <c r="A239"/>
  <c r="B239"/>
  <c r="A240"/>
  <c r="B240"/>
  <c r="A241"/>
  <c r="B241"/>
  <c r="A242"/>
  <c r="B242"/>
  <c r="A243"/>
  <c r="B243"/>
  <c r="A244"/>
  <c r="B244"/>
  <c r="A245"/>
  <c r="B245"/>
  <c r="A246"/>
  <c r="B246"/>
  <c r="A247"/>
  <c r="B247"/>
  <c r="A248"/>
  <c r="B248"/>
  <c r="A249"/>
  <c r="B249"/>
  <c r="A250"/>
  <c r="B250"/>
  <c r="A251"/>
  <c r="B251"/>
  <c r="A252"/>
  <c r="B252"/>
  <c r="A253"/>
  <c r="B253"/>
  <c r="A254"/>
  <c r="B254"/>
  <c r="A255"/>
  <c r="B255"/>
  <c r="A256"/>
  <c r="B256"/>
  <c r="A257"/>
  <c r="B257"/>
  <c r="A258"/>
  <c r="B258"/>
  <c r="A259"/>
  <c r="B259"/>
  <c r="A260"/>
  <c r="B260"/>
  <c r="A261"/>
  <c r="B261"/>
  <c r="A262"/>
  <c r="B262"/>
  <c r="A263"/>
  <c r="B263"/>
  <c r="A264"/>
  <c r="B264"/>
  <c r="A265"/>
  <c r="B265"/>
  <c r="A266"/>
  <c r="B266"/>
  <c r="A267"/>
  <c r="B267"/>
  <c r="A268"/>
  <c r="B268"/>
  <c r="A269"/>
  <c r="B269"/>
  <c r="A270"/>
  <c r="B270"/>
  <c r="A271"/>
  <c r="B271"/>
  <c r="A272"/>
  <c r="B272"/>
  <c r="A273"/>
  <c r="B273"/>
  <c r="A274"/>
  <c r="B274"/>
  <c r="A275"/>
  <c r="B275"/>
  <c r="A276"/>
  <c r="B276"/>
  <c r="A277"/>
  <c r="B277"/>
  <c r="A278"/>
  <c r="B278"/>
  <c r="A279"/>
  <c r="B279"/>
  <c r="A280"/>
  <c r="B280"/>
  <c r="A281"/>
  <c r="B281"/>
  <c r="A282"/>
  <c r="B282"/>
  <c r="A283"/>
  <c r="B283"/>
  <c r="A284"/>
  <c r="B284"/>
  <c r="A285"/>
  <c r="B285"/>
  <c r="A286"/>
  <c r="B286"/>
  <c r="A287"/>
  <c r="B287"/>
  <c r="A288"/>
  <c r="B288"/>
  <c r="A289"/>
  <c r="B289"/>
  <c r="A290"/>
  <c r="B290"/>
  <c r="A291"/>
  <c r="B291"/>
  <c r="A292"/>
  <c r="B292"/>
  <c r="A293"/>
  <c r="B293"/>
  <c r="A294"/>
  <c r="B294"/>
  <c r="A295"/>
  <c r="B295"/>
  <c r="A296"/>
  <c r="B296"/>
  <c r="A297"/>
  <c r="B297"/>
  <c r="A298"/>
  <c r="B298"/>
  <c r="A299"/>
  <c r="B299"/>
  <c r="A300"/>
  <c r="B300"/>
  <c r="A301"/>
  <c r="B301"/>
  <c r="A302"/>
  <c r="B302"/>
  <c r="A303"/>
  <c r="B303"/>
  <c r="A304"/>
  <c r="B304"/>
  <c r="A305"/>
  <c r="B305"/>
  <c r="A306"/>
  <c r="B306"/>
  <c r="A307"/>
  <c r="B307"/>
  <c r="A308"/>
  <c r="B308"/>
  <c r="A309"/>
  <c r="B309"/>
  <c r="A310"/>
  <c r="B310"/>
  <c r="A311"/>
  <c r="B311"/>
  <c r="A312"/>
  <c r="B312"/>
  <c r="A313"/>
  <c r="B313"/>
  <c r="A314"/>
  <c r="B314"/>
  <c r="A315"/>
  <c r="B315"/>
  <c r="A316"/>
  <c r="B316"/>
  <c r="A317"/>
  <c r="B317"/>
  <c r="A318"/>
  <c r="B318"/>
  <c r="A319"/>
  <c r="B319"/>
  <c r="A320"/>
  <c r="B320"/>
  <c r="A321"/>
  <c r="B321"/>
  <c r="A322"/>
  <c r="B322"/>
  <c r="A323"/>
  <c r="B323"/>
  <c r="A324"/>
  <c r="B324"/>
  <c r="A325"/>
  <c r="B325"/>
  <c r="A326"/>
  <c r="B326"/>
  <c r="A327"/>
  <c r="B327"/>
  <c r="A328"/>
  <c r="B328"/>
  <c r="A329"/>
  <c r="B329"/>
  <c r="A330"/>
  <c r="B330"/>
  <c r="A331"/>
  <c r="B331"/>
  <c r="A332"/>
  <c r="B332"/>
  <c r="A333"/>
  <c r="B333"/>
  <c r="A334"/>
  <c r="B334"/>
  <c r="A335"/>
  <c r="B335"/>
  <c r="A336"/>
  <c r="B336"/>
  <c r="A337"/>
  <c r="B337"/>
  <c r="A338"/>
  <c r="B338"/>
  <c r="A339"/>
  <c r="B339"/>
  <c r="A340"/>
  <c r="B340"/>
  <c r="A341"/>
  <c r="B341"/>
  <c r="A342"/>
  <c r="B342"/>
  <c r="A343"/>
  <c r="B343"/>
  <c r="A344"/>
  <c r="B344"/>
  <c r="A345"/>
  <c r="B345"/>
  <c r="A346"/>
  <c r="B346"/>
  <c r="A347"/>
  <c r="B347"/>
  <c r="A348"/>
  <c r="B348"/>
  <c r="A349"/>
  <c r="B349"/>
  <c r="A350"/>
  <c r="B350"/>
  <c r="A351"/>
  <c r="B351"/>
  <c r="A352"/>
  <c r="B352"/>
  <c r="A353"/>
  <c r="B353"/>
  <c r="A354"/>
  <c r="B354"/>
  <c r="A355"/>
  <c r="B355"/>
  <c r="A356"/>
  <c r="B356"/>
  <c r="A357"/>
  <c r="B357"/>
  <c r="A358"/>
  <c r="B358"/>
  <c r="A359"/>
  <c r="B359"/>
  <c r="A360"/>
  <c r="B360"/>
  <c r="A361"/>
  <c r="B361"/>
  <c r="A362"/>
  <c r="B362"/>
  <c r="A363"/>
  <c r="B363"/>
  <c r="A364"/>
  <c r="B364"/>
  <c r="A365"/>
  <c r="B365"/>
  <c r="A366"/>
  <c r="B366"/>
  <c r="A367"/>
  <c r="B367"/>
  <c r="A368"/>
  <c r="B368"/>
  <c r="A369"/>
  <c r="B369"/>
  <c r="A370"/>
  <c r="B370"/>
  <c r="A371"/>
  <c r="B371"/>
  <c r="A372"/>
  <c r="B372"/>
  <c r="A373"/>
  <c r="B373"/>
  <c r="A374"/>
  <c r="B374"/>
  <c r="A375"/>
  <c r="B375"/>
  <c r="A376"/>
  <c r="B376"/>
  <c r="A377"/>
  <c r="B377"/>
  <c r="A378"/>
  <c r="B378"/>
  <c r="A379"/>
  <c r="B379"/>
  <c r="A380"/>
  <c r="B380"/>
  <c r="A381"/>
  <c r="B381"/>
  <c r="A382"/>
  <c r="B382"/>
  <c r="A383"/>
  <c r="B383"/>
  <c r="A384"/>
  <c r="B384"/>
  <c r="A385"/>
  <c r="B385"/>
  <c r="A386"/>
  <c r="B386"/>
  <c r="A387"/>
  <c r="B387"/>
  <c r="A388"/>
  <c r="B388"/>
  <c r="A389"/>
  <c r="B389"/>
  <c r="A390"/>
  <c r="B390"/>
  <c r="A391"/>
  <c r="B391"/>
  <c r="A392"/>
  <c r="B392"/>
  <c r="A393"/>
  <c r="B393"/>
  <c r="A394"/>
  <c r="B394"/>
  <c r="A395"/>
  <c r="B395"/>
  <c r="A396"/>
  <c r="B396"/>
  <c r="A397"/>
  <c r="B397"/>
  <c r="A398"/>
  <c r="B398"/>
  <c r="A399"/>
  <c r="B399"/>
  <c r="A400"/>
  <c r="B400"/>
  <c r="A401"/>
  <c r="B401"/>
  <c r="A402"/>
  <c r="B402"/>
  <c r="A403"/>
  <c r="B403"/>
  <c r="A404"/>
  <c r="B404"/>
  <c r="A405"/>
  <c r="B405"/>
  <c r="A406"/>
  <c r="B406"/>
  <c r="A407"/>
  <c r="B407"/>
  <c r="A408"/>
  <c r="B408"/>
  <c r="A409"/>
  <c r="B409"/>
  <c r="A410"/>
  <c r="B410"/>
  <c r="A411"/>
  <c r="B411"/>
  <c r="A412"/>
  <c r="B412"/>
  <c r="A413"/>
  <c r="B413"/>
  <c r="A414"/>
  <c r="B414"/>
  <c r="A415"/>
  <c r="B415"/>
  <c r="A416"/>
  <c r="B416"/>
  <c r="A417"/>
  <c r="B417"/>
  <c r="A418"/>
  <c r="B418"/>
  <c r="A419"/>
  <c r="B419"/>
  <c r="A420"/>
  <c r="B420"/>
  <c r="A421"/>
  <c r="B421"/>
  <c r="A422"/>
  <c r="B422"/>
  <c r="A423"/>
  <c r="B423"/>
  <c r="A424"/>
  <c r="B424"/>
  <c r="A425"/>
  <c r="B425"/>
  <c r="A426"/>
  <c r="B426"/>
  <c r="A427"/>
  <c r="B427"/>
  <c r="A428"/>
  <c r="B428"/>
  <c r="A429"/>
  <c r="B429"/>
  <c r="A430"/>
  <c r="B430"/>
  <c r="A431"/>
  <c r="B431"/>
  <c r="A432"/>
  <c r="B432"/>
  <c r="A433"/>
  <c r="B433"/>
  <c r="A434"/>
  <c r="B434"/>
  <c r="A435"/>
  <c r="B435"/>
  <c r="A436"/>
  <c r="B436"/>
  <c r="A437"/>
  <c r="B437"/>
  <c r="A438"/>
  <c r="B438"/>
  <c r="A439"/>
  <c r="B439"/>
  <c r="A440"/>
  <c r="B440"/>
  <c r="A441"/>
  <c r="B441"/>
  <c r="A442"/>
  <c r="B442"/>
  <c r="A443"/>
  <c r="B443"/>
  <c r="A444"/>
  <c r="B444"/>
  <c r="A445"/>
  <c r="B445"/>
  <c r="A446"/>
  <c r="B446"/>
  <c r="A447"/>
  <c r="B447"/>
  <c r="A448"/>
  <c r="B448"/>
  <c r="A449"/>
  <c r="B449"/>
  <c r="A450"/>
  <c r="B450"/>
  <c r="A451"/>
  <c r="B451"/>
  <c r="A452"/>
  <c r="B452"/>
  <c r="A453"/>
  <c r="B453"/>
  <c r="A454"/>
  <c r="B454"/>
  <c r="A455"/>
  <c r="B455"/>
  <c r="A456"/>
  <c r="B456"/>
  <c r="A457"/>
  <c r="B457"/>
  <c r="A458"/>
  <c r="B458"/>
  <c r="A459"/>
  <c r="B459"/>
  <c r="A460"/>
  <c r="B460"/>
  <c r="A461"/>
  <c r="B461"/>
  <c r="A462"/>
  <c r="B462"/>
  <c r="A463"/>
  <c r="B463"/>
  <c r="A464"/>
  <c r="B464"/>
  <c r="A465"/>
  <c r="B465"/>
  <c r="A466"/>
  <c r="B466"/>
  <c r="A467"/>
  <c r="B467"/>
  <c r="A468"/>
  <c r="B468"/>
  <c r="A469"/>
  <c r="B469"/>
  <c r="A470"/>
  <c r="B470"/>
  <c r="A471"/>
  <c r="B471"/>
  <c r="A472"/>
  <c r="B472"/>
  <c r="A473"/>
  <c r="B473"/>
  <c r="A474"/>
  <c r="B474"/>
  <c r="A475"/>
  <c r="B475"/>
  <c r="A476"/>
  <c r="B476"/>
  <c r="A477"/>
  <c r="B477"/>
  <c r="A478"/>
  <c r="B478"/>
  <c r="A479"/>
  <c r="B479"/>
  <c r="A480"/>
  <c r="B480"/>
  <c r="A481"/>
  <c r="B481"/>
  <c r="A482"/>
  <c r="B482"/>
  <c r="A483"/>
  <c r="B483"/>
  <c r="A484"/>
  <c r="B484"/>
  <c r="A485"/>
  <c r="B485"/>
  <c r="A486"/>
  <c r="B486"/>
  <c r="A487"/>
  <c r="B487"/>
  <c r="A488"/>
  <c r="B488"/>
  <c r="A489"/>
  <c r="B489"/>
  <c r="A490"/>
  <c r="B490"/>
  <c r="A491"/>
  <c r="B491"/>
  <c r="A492"/>
  <c r="B492"/>
  <c r="A493"/>
  <c r="B493"/>
  <c r="A494"/>
  <c r="B494"/>
  <c r="A495"/>
  <c r="B495"/>
  <c r="A496"/>
  <c r="B496"/>
  <c r="A497"/>
  <c r="B497"/>
  <c r="A498"/>
  <c r="B498"/>
  <c r="A499"/>
  <c r="B499"/>
  <c r="A500"/>
  <c r="B500"/>
  <c r="A501"/>
  <c r="B501"/>
  <c r="A502"/>
  <c r="B502"/>
  <c r="A503"/>
  <c r="B503"/>
  <c r="A504"/>
  <c r="B504"/>
  <c r="A505"/>
  <c r="B505"/>
  <c r="A506"/>
  <c r="B506"/>
  <c r="A507"/>
  <c r="B507"/>
  <c r="A508"/>
  <c r="B508"/>
  <c r="A509"/>
  <c r="B509"/>
  <c r="A510"/>
  <c r="B510"/>
  <c r="A511"/>
  <c r="B511"/>
  <c r="A512"/>
  <c r="B512"/>
  <c r="A513"/>
  <c r="B513"/>
  <c r="A514"/>
  <c r="B514"/>
  <c r="A515"/>
  <c r="B515"/>
  <c r="A516"/>
  <c r="B516"/>
  <c r="A517"/>
  <c r="B517"/>
  <c r="A518"/>
  <c r="B518"/>
  <c r="A519"/>
  <c r="B519"/>
  <c r="A520"/>
  <c r="B520"/>
  <c r="A521"/>
  <c r="B521"/>
  <c r="A522"/>
  <c r="B522"/>
  <c r="A523"/>
  <c r="B523"/>
  <c r="A524"/>
  <c r="B524"/>
  <c r="A525"/>
  <c r="B525"/>
  <c r="A526"/>
  <c r="B526"/>
  <c r="A527"/>
  <c r="B527"/>
  <c r="A528"/>
  <c r="B528"/>
  <c r="A529"/>
  <c r="B529"/>
  <c r="A530"/>
  <c r="B530"/>
  <c r="A531"/>
  <c r="B531"/>
  <c r="A532"/>
  <c r="B532"/>
  <c r="A533"/>
  <c r="B533"/>
  <c r="A534"/>
  <c r="B534"/>
  <c r="A535"/>
  <c r="B535"/>
  <c r="A536"/>
  <c r="B536"/>
  <c r="A537"/>
  <c r="B537"/>
  <c r="A538"/>
  <c r="B538"/>
  <c r="A539"/>
  <c r="B539"/>
  <c r="A540"/>
  <c r="B540"/>
  <c r="A541"/>
  <c r="B541"/>
  <c r="A542"/>
  <c r="B542"/>
  <c r="A543"/>
  <c r="B543"/>
  <c r="A544"/>
  <c r="B544"/>
  <c r="A545"/>
  <c r="B545"/>
  <c r="A546"/>
  <c r="B546"/>
  <c r="A547"/>
  <c r="B547"/>
  <c r="A548"/>
  <c r="B548"/>
  <c r="A549"/>
  <c r="B549"/>
  <c r="A550"/>
  <c r="B550"/>
  <c r="A551"/>
  <c r="B551"/>
  <c r="A552"/>
  <c r="B552"/>
  <c r="A553"/>
  <c r="B553"/>
  <c r="A554"/>
  <c r="B554"/>
  <c r="A555"/>
  <c r="B555"/>
  <c r="A556"/>
  <c r="B556"/>
  <c r="A557"/>
  <c r="B557"/>
  <c r="A558"/>
  <c r="B558"/>
  <c r="A559"/>
  <c r="B559"/>
  <c r="A560"/>
  <c r="B560"/>
  <c r="A561"/>
  <c r="B561"/>
  <c r="A562"/>
  <c r="B562"/>
  <c r="A563"/>
  <c r="B563"/>
  <c r="A564"/>
  <c r="B564"/>
  <c r="A565"/>
  <c r="B565"/>
  <c r="A566"/>
  <c r="B566"/>
  <c r="A567"/>
  <c r="B567"/>
  <c r="A568"/>
  <c r="B568"/>
  <c r="A569"/>
  <c r="B569"/>
  <c r="A570"/>
  <c r="B570"/>
  <c r="A571"/>
  <c r="B571"/>
  <c r="A572"/>
  <c r="B572"/>
  <c r="A573"/>
  <c r="B573"/>
  <c r="A574"/>
  <c r="B574"/>
  <c r="A575"/>
  <c r="B575"/>
  <c r="A576"/>
  <c r="B576"/>
  <c r="A577"/>
  <c r="B577"/>
  <c r="A578"/>
  <c r="B578"/>
  <c r="A579"/>
  <c r="B579"/>
  <c r="A580"/>
  <c r="B580"/>
  <c r="A581"/>
  <c r="B581"/>
  <c r="A582"/>
  <c r="B582"/>
  <c r="A583"/>
  <c r="B583"/>
  <c r="A584"/>
  <c r="B584"/>
  <c r="A585"/>
  <c r="B585"/>
  <c r="A586"/>
  <c r="B586"/>
  <c r="A587"/>
  <c r="B587"/>
  <c r="A588"/>
  <c r="B588"/>
  <c r="A589"/>
  <c r="B589"/>
  <c r="A590"/>
  <c r="B590"/>
  <c r="A591"/>
  <c r="B591"/>
  <c r="A592"/>
  <c r="B592"/>
  <c r="A593"/>
  <c r="B593"/>
  <c r="A594"/>
  <c r="B594"/>
  <c r="A595"/>
  <c r="B595"/>
  <c r="A596"/>
  <c r="B596"/>
  <c r="A597"/>
  <c r="B597"/>
  <c r="A598"/>
  <c r="B598"/>
  <c r="A599"/>
  <c r="B599"/>
  <c r="A600"/>
  <c r="B600"/>
  <c r="A601"/>
  <c r="B601"/>
  <c r="A602"/>
  <c r="B602"/>
  <c r="A603"/>
  <c r="B603"/>
  <c r="A604"/>
  <c r="B604"/>
  <c r="A605"/>
  <c r="B605"/>
  <c r="A606"/>
  <c r="B606"/>
  <c r="A607"/>
  <c r="B607"/>
  <c r="A608"/>
  <c r="B608"/>
  <c r="A609"/>
  <c r="B609"/>
  <c r="A610"/>
  <c r="B610"/>
  <c r="A611"/>
  <c r="B611"/>
  <c r="A612"/>
  <c r="B612"/>
  <c r="A613"/>
  <c r="B613"/>
  <c r="A614"/>
  <c r="B614"/>
  <c r="A615"/>
  <c r="B615"/>
  <c r="A616"/>
  <c r="B616"/>
  <c r="A617"/>
  <c r="B617"/>
  <c r="A618"/>
  <c r="B618"/>
  <c r="A619"/>
  <c r="B619"/>
  <c r="A620"/>
  <c r="B620"/>
  <c r="A621"/>
  <c r="B621"/>
  <c r="A622"/>
  <c r="B622"/>
  <c r="A623"/>
  <c r="B623"/>
  <c r="A624"/>
  <c r="B624"/>
  <c r="A625"/>
  <c r="B625"/>
  <c r="A626"/>
  <c r="B626"/>
  <c r="A627"/>
  <c r="B627"/>
  <c r="A628"/>
  <c r="B628"/>
  <c r="A629"/>
  <c r="B629"/>
  <c r="A630"/>
  <c r="B630"/>
  <c r="A631"/>
  <c r="B631"/>
  <c r="A632"/>
  <c r="B632"/>
  <c r="A633"/>
  <c r="B633"/>
  <c r="A634"/>
  <c r="B634"/>
  <c r="A635"/>
  <c r="B635"/>
  <c r="A636"/>
  <c r="B636"/>
  <c r="A637"/>
  <c r="B637"/>
  <c r="A638"/>
  <c r="B638"/>
  <c r="A639"/>
  <c r="B639"/>
  <c r="A640"/>
  <c r="B640"/>
  <c r="A641"/>
  <c r="B641"/>
  <c r="A642"/>
  <c r="B642"/>
  <c r="A643"/>
  <c r="B643"/>
  <c r="A644"/>
  <c r="B644"/>
  <c r="A645"/>
  <c r="B645"/>
  <c r="A646"/>
  <c r="B646"/>
  <c r="A647"/>
  <c r="B647"/>
  <c r="A648"/>
  <c r="B648"/>
  <c r="A649"/>
  <c r="B649"/>
  <c r="A650"/>
  <c r="B650"/>
  <c r="A651"/>
  <c r="B651"/>
  <c r="A652"/>
  <c r="B652"/>
  <c r="A653"/>
  <c r="B653"/>
  <c r="A654"/>
  <c r="B654"/>
  <c r="A655"/>
  <c r="B655"/>
  <c r="A656"/>
  <c r="B656"/>
  <c r="A657"/>
  <c r="B657"/>
  <c r="A658"/>
  <c r="B658"/>
  <c r="A659"/>
  <c r="B659"/>
  <c r="A660"/>
  <c r="B660"/>
  <c r="A661"/>
  <c r="B661"/>
  <c r="A662"/>
  <c r="B662"/>
  <c r="A663"/>
  <c r="B663"/>
  <c r="A664"/>
  <c r="B664"/>
  <c r="A665"/>
  <c r="B665"/>
  <c r="A666"/>
  <c r="B666"/>
  <c r="A667"/>
  <c r="B667"/>
  <c r="A668"/>
  <c r="B668"/>
  <c r="A669"/>
  <c r="B669"/>
  <c r="A670"/>
  <c r="B670"/>
  <c r="A671"/>
  <c r="B671"/>
  <c r="A672"/>
  <c r="B672"/>
  <c r="A673"/>
  <c r="B673"/>
  <c r="A674"/>
  <c r="B674"/>
  <c r="A675"/>
  <c r="B675"/>
  <c r="A676"/>
  <c r="B676"/>
  <c r="A677"/>
  <c r="B677"/>
  <c r="A678"/>
  <c r="B678"/>
  <c r="A679"/>
  <c r="B679"/>
  <c r="A680"/>
  <c r="B680"/>
  <c r="A681"/>
  <c r="B681"/>
  <c r="A682"/>
  <c r="B682"/>
  <c r="A683"/>
  <c r="B683"/>
  <c r="A684"/>
  <c r="B684"/>
  <c r="A685"/>
  <c r="B685"/>
  <c r="A686"/>
  <c r="B686"/>
  <c r="A687"/>
  <c r="B687"/>
  <c r="A688"/>
  <c r="B688"/>
  <c r="A689"/>
  <c r="B689"/>
  <c r="A690"/>
  <c r="B690"/>
  <c r="A691"/>
  <c r="B691"/>
  <c r="A692"/>
  <c r="B692"/>
  <c r="A693"/>
  <c r="B693"/>
  <c r="A694"/>
  <c r="B694"/>
  <c r="A695"/>
  <c r="B695"/>
  <c r="A696"/>
  <c r="B696"/>
  <c r="A697"/>
  <c r="B697"/>
  <c r="A698"/>
  <c r="B698"/>
  <c r="A699"/>
  <c r="B699"/>
  <c r="A700"/>
  <c r="B700"/>
  <c r="A701"/>
  <c r="B701"/>
  <c r="A702"/>
  <c r="B702"/>
  <c r="A703"/>
  <c r="B703"/>
  <c r="A704"/>
  <c r="B704"/>
  <c r="A705"/>
  <c r="B705"/>
  <c r="A706"/>
  <c r="B706"/>
  <c r="A707"/>
  <c r="B707"/>
  <c r="A708"/>
  <c r="B708"/>
  <c r="A709"/>
  <c r="B709"/>
  <c r="A710"/>
  <c r="B710"/>
  <c r="A711"/>
  <c r="B711"/>
  <c r="A712"/>
  <c r="B712"/>
  <c r="A713"/>
  <c r="B713"/>
  <c r="A714"/>
  <c r="B714"/>
  <c r="A715"/>
  <c r="B715"/>
  <c r="A716"/>
  <c r="B716"/>
  <c r="A717"/>
  <c r="B717"/>
  <c r="A718"/>
  <c r="B718"/>
  <c r="A719"/>
  <c r="B719"/>
  <c r="A720"/>
  <c r="B720"/>
  <c r="A721"/>
  <c r="B721"/>
  <c r="A722"/>
  <c r="B722"/>
  <c r="A723"/>
  <c r="B723"/>
  <c r="A724"/>
  <c r="B724"/>
  <c r="A725"/>
  <c r="B725"/>
  <c r="A726"/>
  <c r="B726"/>
  <c r="A727"/>
  <c r="B727"/>
  <c r="A728"/>
  <c r="B728"/>
  <c r="A729"/>
  <c r="B729"/>
  <c r="A730"/>
  <c r="B730"/>
  <c r="A731"/>
  <c r="B731"/>
  <c r="A732"/>
  <c r="B732"/>
  <c r="A733"/>
  <c r="B733"/>
  <c r="A734"/>
  <c r="B734"/>
  <c r="A735"/>
  <c r="B735"/>
  <c r="A736"/>
  <c r="B736"/>
  <c r="A737"/>
  <c r="B737"/>
  <c r="A738"/>
  <c r="B738"/>
  <c r="A739"/>
  <c r="B739"/>
  <c r="A740"/>
  <c r="B740"/>
  <c r="A741"/>
  <c r="B741"/>
  <c r="A742"/>
  <c r="B742"/>
  <c r="A743"/>
  <c r="B743"/>
  <c r="A744"/>
  <c r="B744"/>
  <c r="A745"/>
  <c r="B745"/>
  <c r="A746"/>
  <c r="B746"/>
  <c r="A747"/>
  <c r="B747"/>
  <c r="A748"/>
  <c r="B748"/>
  <c r="A749"/>
  <c r="B749"/>
  <c r="A750"/>
  <c r="B750"/>
  <c r="A751"/>
  <c r="B751"/>
  <c r="A752"/>
  <c r="B752"/>
  <c r="A753"/>
  <c r="B753"/>
  <c r="A754"/>
  <c r="B754"/>
  <c r="A755"/>
  <c r="B755"/>
  <c r="A756"/>
  <c r="B756"/>
  <c r="A757"/>
  <c r="B757"/>
  <c r="A758"/>
  <c r="B758"/>
  <c r="A759"/>
  <c r="B759"/>
  <c r="A760"/>
  <c r="B760"/>
  <c r="A761"/>
  <c r="B761"/>
  <c r="A762"/>
  <c r="B762"/>
  <c r="A763"/>
  <c r="B763"/>
  <c r="A764"/>
  <c r="B764"/>
  <c r="A765"/>
  <c r="B765"/>
  <c r="A766"/>
  <c r="B766"/>
  <c r="A767"/>
  <c r="B767"/>
  <c r="A768"/>
  <c r="B768"/>
  <c r="A769"/>
  <c r="B769"/>
  <c r="A770"/>
  <c r="B770"/>
  <c r="A771"/>
  <c r="B771"/>
  <c r="A772"/>
  <c r="B772"/>
  <c r="A773"/>
  <c r="B773"/>
  <c r="A774"/>
  <c r="B774"/>
  <c r="A775"/>
  <c r="B775"/>
  <c r="A776"/>
  <c r="B776"/>
  <c r="A777"/>
  <c r="B777"/>
  <c r="A778"/>
  <c r="B778"/>
  <c r="A779"/>
  <c r="B779"/>
  <c r="A780"/>
  <c r="B780"/>
  <c r="A781"/>
  <c r="B781"/>
  <c r="A782"/>
  <c r="B782"/>
  <c r="A783"/>
  <c r="B783"/>
  <c r="A784"/>
  <c r="B784"/>
  <c r="A785"/>
  <c r="B785"/>
  <c r="A786"/>
  <c r="B786"/>
  <c r="A787"/>
  <c r="B787"/>
  <c r="A788"/>
  <c r="B788"/>
  <c r="A789"/>
  <c r="B789"/>
  <c r="A790"/>
  <c r="B790"/>
  <c r="A791"/>
  <c r="B791"/>
  <c r="A792"/>
  <c r="B792"/>
  <c r="A793"/>
  <c r="B793"/>
  <c r="A794"/>
  <c r="B794"/>
  <c r="A795"/>
  <c r="B795"/>
  <c r="A796"/>
  <c r="B796"/>
  <c r="A797"/>
  <c r="B797"/>
  <c r="A798"/>
  <c r="B798"/>
  <c r="A799"/>
  <c r="B799"/>
  <c r="A800"/>
  <c r="B800"/>
  <c r="A801"/>
  <c r="B801"/>
  <c r="A802"/>
  <c r="B802"/>
  <c r="A803"/>
  <c r="B803"/>
  <c r="A804"/>
  <c r="B804"/>
  <c r="A805"/>
  <c r="B805"/>
  <c r="A806"/>
  <c r="B806"/>
  <c r="A807"/>
  <c r="B807"/>
  <c r="A808"/>
  <c r="B808"/>
  <c r="A809"/>
  <c r="B809"/>
  <c r="A810"/>
  <c r="B810"/>
  <c r="A811"/>
  <c r="B811"/>
  <c r="A812"/>
  <c r="B812"/>
  <c r="A813"/>
  <c r="B813"/>
  <c r="A814"/>
  <c r="B814"/>
  <c r="A815"/>
  <c r="B815"/>
  <c r="A816"/>
  <c r="B816"/>
  <c r="A817"/>
  <c r="B817"/>
  <c r="A818"/>
  <c r="B818"/>
  <c r="A819"/>
  <c r="B819"/>
  <c r="A820"/>
  <c r="B820"/>
  <c r="A821"/>
  <c r="B821"/>
  <c r="A822"/>
  <c r="B822"/>
  <c r="A823"/>
  <c r="B823"/>
  <c r="A824"/>
  <c r="B824"/>
  <c r="A825"/>
  <c r="B825"/>
  <c r="A826"/>
  <c r="B826"/>
  <c r="A827"/>
  <c r="B827"/>
  <c r="A828"/>
  <c r="B828"/>
  <c r="A829"/>
  <c r="B829"/>
  <c r="A830"/>
  <c r="B830"/>
  <c r="A831"/>
  <c r="B831"/>
  <c r="A832"/>
  <c r="B832"/>
  <c r="A833"/>
  <c r="B833"/>
  <c r="A834"/>
  <c r="B834"/>
  <c r="A835"/>
  <c r="B835"/>
  <c r="A836"/>
  <c r="B836"/>
  <c r="A837"/>
  <c r="B837"/>
  <c r="A838"/>
  <c r="B838"/>
  <c r="A839"/>
  <c r="B839"/>
  <c r="A840"/>
  <c r="B840"/>
  <c r="A841"/>
  <c r="B841"/>
  <c r="A842"/>
  <c r="B842"/>
  <c r="A843"/>
  <c r="B843"/>
  <c r="A844"/>
  <c r="B844"/>
  <c r="A845"/>
  <c r="B845"/>
  <c r="A846"/>
  <c r="B846"/>
  <c r="A847"/>
  <c r="B847"/>
  <c r="A848"/>
  <c r="B848"/>
  <c r="A849"/>
  <c r="B849"/>
  <c r="A850"/>
  <c r="B850"/>
  <c r="A851"/>
  <c r="B851"/>
  <c r="A852"/>
  <c r="B852"/>
  <c r="A853"/>
  <c r="B853"/>
  <c r="A854"/>
  <c r="B854"/>
  <c r="A855"/>
  <c r="B855"/>
  <c r="A856"/>
  <c r="B856"/>
  <c r="A857"/>
  <c r="B857"/>
  <c r="A858"/>
  <c r="B858"/>
  <c r="A859"/>
  <c r="B859"/>
  <c r="A860"/>
  <c r="B860"/>
  <c r="A861"/>
  <c r="B861"/>
  <c r="A862"/>
  <c r="B862"/>
  <c r="A863"/>
  <c r="B863"/>
  <c r="A864"/>
  <c r="B864"/>
  <c r="A865"/>
  <c r="B865"/>
  <c r="A866"/>
  <c r="B866"/>
  <c r="A867"/>
  <c r="B867"/>
  <c r="A868"/>
  <c r="B868"/>
  <c r="A869"/>
  <c r="B869"/>
  <c r="A870"/>
  <c r="B870"/>
  <c r="A871"/>
  <c r="B871"/>
  <c r="A872"/>
  <c r="B872"/>
  <c r="A873"/>
  <c r="B873"/>
  <c r="A874"/>
  <c r="B874"/>
  <c r="A875"/>
  <c r="B875"/>
  <c r="A876"/>
  <c r="B876"/>
  <c r="A877"/>
  <c r="B877"/>
  <c r="A878"/>
  <c r="B878"/>
  <c r="A879"/>
  <c r="B879"/>
  <c r="A880"/>
  <c r="B880"/>
  <c r="A881"/>
  <c r="B881"/>
  <c r="A882"/>
  <c r="B882"/>
  <c r="A883"/>
  <c r="B883"/>
  <c r="A884"/>
  <c r="B884"/>
  <c r="A885"/>
  <c r="B885"/>
  <c r="A886"/>
  <c r="B886"/>
  <c r="A887"/>
  <c r="B887"/>
  <c r="A888"/>
  <c r="B888"/>
  <c r="A889"/>
  <c r="B889"/>
  <c r="A890"/>
  <c r="B890"/>
  <c r="A891"/>
  <c r="B891"/>
  <c r="A892"/>
  <c r="B892"/>
  <c r="A893"/>
  <c r="B893"/>
  <c r="A894"/>
  <c r="B894"/>
  <c r="A895"/>
  <c r="B895"/>
  <c r="A896"/>
  <c r="B896"/>
  <c r="A897"/>
  <c r="B897"/>
  <c r="A898"/>
  <c r="B898"/>
  <c r="A899"/>
  <c r="B899"/>
  <c r="A900"/>
  <c r="B900"/>
  <c r="A901"/>
  <c r="B901"/>
  <c r="A902"/>
  <c r="B902"/>
  <c r="A903"/>
  <c r="B903"/>
  <c r="A904"/>
  <c r="B904"/>
  <c r="A905"/>
  <c r="B905"/>
  <c r="A906"/>
  <c r="B906"/>
  <c r="A907"/>
  <c r="B907"/>
  <c r="A908"/>
  <c r="B908"/>
  <c r="A909"/>
  <c r="B909"/>
  <c r="A910"/>
  <c r="B910"/>
  <c r="A911"/>
  <c r="B911"/>
  <c r="A912"/>
  <c r="B912"/>
  <c r="A913"/>
  <c r="B913"/>
  <c r="A914"/>
  <c r="B914"/>
  <c r="A915"/>
  <c r="B915"/>
  <c r="A916"/>
  <c r="B916"/>
  <c r="A917"/>
  <c r="B917"/>
  <c r="A918"/>
  <c r="B918"/>
  <c r="A919"/>
  <c r="B919"/>
  <c r="A920"/>
  <c r="B920"/>
  <c r="A921"/>
  <c r="B921"/>
  <c r="A922"/>
  <c r="B922"/>
  <c r="A923"/>
  <c r="B923"/>
  <c r="A924"/>
  <c r="B924"/>
  <c r="A925"/>
  <c r="B925"/>
  <c r="A926"/>
  <c r="B926"/>
  <c r="A927"/>
  <c r="B927"/>
  <c r="A928"/>
  <c r="B928"/>
  <c r="A929"/>
  <c r="B929"/>
  <c r="A930"/>
  <c r="B930"/>
  <c r="A931"/>
  <c r="B931"/>
  <c r="A932"/>
  <c r="B932"/>
  <c r="A933"/>
  <c r="B933"/>
  <c r="A934"/>
  <c r="B934"/>
  <c r="A935"/>
  <c r="B935"/>
  <c r="A936"/>
  <c r="B936"/>
  <c r="A937"/>
  <c r="B937"/>
  <c r="A938"/>
  <c r="B938"/>
  <c r="A939"/>
  <c r="B939"/>
  <c r="A940"/>
  <c r="B940"/>
  <c r="A941"/>
  <c r="B941"/>
  <c r="A942"/>
  <c r="B942"/>
  <c r="A943"/>
  <c r="B943"/>
  <c r="A944"/>
  <c r="B944"/>
  <c r="A945"/>
  <c r="B945"/>
  <c r="A946"/>
  <c r="B946"/>
  <c r="A947"/>
  <c r="B947"/>
  <c r="A948"/>
  <c r="B948"/>
  <c r="A949"/>
  <c r="B949"/>
  <c r="A950"/>
  <c r="B950"/>
  <c r="A951"/>
  <c r="B951"/>
  <c r="A952"/>
  <c r="B952"/>
  <c r="A953"/>
  <c r="B953"/>
  <c r="A954"/>
  <c r="B954"/>
  <c r="A955"/>
  <c r="B955"/>
  <c r="A956"/>
  <c r="B956"/>
  <c r="A957"/>
  <c r="B957"/>
  <c r="A958"/>
  <c r="B958"/>
  <c r="A959"/>
  <c r="B959"/>
  <c r="A960"/>
  <c r="B960"/>
  <c r="A961"/>
  <c r="B961"/>
  <c r="A962"/>
  <c r="B962"/>
  <c r="A963"/>
  <c r="B963"/>
  <c r="A964"/>
  <c r="B964"/>
  <c r="A965"/>
  <c r="B965"/>
  <c r="A966"/>
  <c r="B966"/>
  <c r="A967"/>
  <c r="B967"/>
  <c r="A968"/>
  <c r="B968"/>
  <c r="A969"/>
  <c r="B969"/>
  <c r="A970"/>
  <c r="B970"/>
  <c r="A971"/>
  <c r="B971"/>
  <c r="A972"/>
  <c r="B972"/>
  <c r="A973"/>
  <c r="B973"/>
  <c r="A974"/>
  <c r="B974"/>
  <c r="A975"/>
  <c r="B975"/>
  <c r="A976"/>
  <c r="B976"/>
  <c r="A977"/>
  <c r="B977"/>
  <c r="A978"/>
  <c r="B978"/>
  <c r="A979"/>
  <c r="B979"/>
  <c r="A980"/>
  <c r="B980"/>
  <c r="A981"/>
  <c r="B981"/>
  <c r="A982"/>
  <c r="B982"/>
  <c r="A983"/>
  <c r="B983"/>
  <c r="A984"/>
  <c r="B984"/>
  <c r="A985"/>
  <c r="B985"/>
  <c r="A986"/>
  <c r="B986"/>
  <c r="A987"/>
  <c r="B987"/>
  <c r="A988"/>
  <c r="B988"/>
  <c r="A989"/>
  <c r="B989"/>
  <c r="A990"/>
  <c r="B990"/>
  <c r="A991"/>
  <c r="B991"/>
  <c r="A992"/>
  <c r="B992"/>
  <c r="A993"/>
  <c r="B993"/>
  <c r="A994"/>
  <c r="B994"/>
  <c r="A995"/>
  <c r="B995"/>
  <c r="A996"/>
  <c r="B996"/>
  <c r="A997"/>
  <c r="B997"/>
  <c r="A998"/>
  <c r="B998"/>
  <c r="A999"/>
  <c r="B999"/>
  <c r="A1000"/>
  <c r="B1000"/>
  <c r="A1"/>
  <c r="B1"/>
  <c r="H46" i="1"/>
  <c r="B46"/>
  <c r="A46"/>
  <c r="J46" s="1"/>
  <c r="H44"/>
  <c r="B44"/>
  <c r="A44"/>
  <c r="J44" s="1"/>
  <c r="H75"/>
  <c r="B75"/>
  <c r="A75"/>
  <c r="J75" s="1"/>
  <c r="H74"/>
  <c r="B74"/>
  <c r="A74"/>
  <c r="B30"/>
  <c r="B31"/>
  <c r="B32"/>
  <c r="B33"/>
  <c r="B34"/>
  <c r="B35"/>
  <c r="B36"/>
  <c r="B37"/>
  <c r="B38"/>
  <c r="B39"/>
  <c r="B41"/>
  <c r="B43"/>
  <c r="B45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6"/>
  <c r="B77"/>
  <c r="B78"/>
  <c r="B79"/>
  <c r="B80"/>
  <c r="B81"/>
  <c r="B93"/>
  <c r="B94"/>
  <c r="B95"/>
  <c r="B97"/>
  <c r="B98"/>
  <c r="B99"/>
  <c r="B100"/>
  <c r="B107"/>
  <c r="B108"/>
  <c r="B109"/>
  <c r="B110"/>
  <c r="B111"/>
  <c r="B112"/>
  <c r="B114"/>
  <c r="B115"/>
  <c r="B116"/>
  <c r="B117"/>
  <c r="B124"/>
  <c r="B125"/>
  <c r="B126"/>
  <c r="B127"/>
  <c r="B128"/>
  <c r="B129"/>
  <c r="B131"/>
  <c r="B132"/>
  <c r="B133"/>
  <c r="B134"/>
  <c r="B143"/>
  <c r="B144"/>
  <c r="B145"/>
  <c r="B146"/>
  <c r="B148"/>
  <c r="B149"/>
  <c r="B150"/>
  <c r="B151"/>
  <c r="B159"/>
  <c r="B160"/>
  <c r="B161"/>
  <c r="B162"/>
  <c r="B163"/>
  <c r="B165"/>
  <c r="B166"/>
  <c r="B167"/>
  <c r="B168"/>
  <c r="B175"/>
  <c r="B176"/>
  <c r="B177"/>
  <c r="B178"/>
  <c r="B179"/>
  <c r="B180"/>
  <c r="B182"/>
  <c r="B183"/>
  <c r="B184"/>
  <c r="B185"/>
  <c r="B195"/>
  <c r="B196"/>
  <c r="B197"/>
  <c r="B199"/>
  <c r="B200"/>
  <c r="B201"/>
  <c r="B202"/>
  <c r="B210"/>
  <c r="B211"/>
  <c r="B212"/>
  <c r="B213"/>
  <c r="B214"/>
  <c r="H48"/>
  <c r="A48"/>
  <c r="J48" s="1"/>
  <c r="M48" s="1"/>
  <c r="O36"/>
  <c r="H41"/>
  <c r="H43"/>
  <c r="H45"/>
  <c r="H47"/>
  <c r="H202"/>
  <c r="H210"/>
  <c r="H211"/>
  <c r="H212"/>
  <c r="H201"/>
  <c r="H185"/>
  <c r="H195"/>
  <c r="H184"/>
  <c r="H168"/>
  <c r="H175"/>
  <c r="H176"/>
  <c r="H177"/>
  <c r="H178"/>
  <c r="H167"/>
  <c r="H151"/>
  <c r="H159"/>
  <c r="H160"/>
  <c r="H161"/>
  <c r="H150"/>
  <c r="H134"/>
  <c r="H143"/>
  <c r="H144"/>
  <c r="H133"/>
  <c r="H117"/>
  <c r="H124"/>
  <c r="H125"/>
  <c r="H126"/>
  <c r="H127"/>
  <c r="H116"/>
  <c r="H100"/>
  <c r="H107"/>
  <c r="H108"/>
  <c r="H109"/>
  <c r="H110"/>
  <c r="H99"/>
  <c r="H82"/>
  <c r="H92"/>
  <c r="H93"/>
  <c r="H81"/>
  <c r="O81" s="1"/>
  <c r="H68"/>
  <c r="O68" s="1"/>
  <c r="H69"/>
  <c r="H70"/>
  <c r="O70" s="1"/>
  <c r="H71"/>
  <c r="O71" s="1"/>
  <c r="H72"/>
  <c r="H73"/>
  <c r="H67"/>
  <c r="O67" s="1"/>
  <c r="H55"/>
  <c r="H56"/>
  <c r="O56" s="1"/>
  <c r="H57"/>
  <c r="H58"/>
  <c r="H59"/>
  <c r="H60"/>
  <c r="O60" s="1"/>
  <c r="H61"/>
  <c r="O61" s="1"/>
  <c r="H54"/>
  <c r="A38"/>
  <c r="J38" s="1"/>
  <c r="M38" s="1"/>
  <c r="A33"/>
  <c r="J33" s="1"/>
  <c r="M33" s="1"/>
  <c r="A212"/>
  <c r="L212" s="1"/>
  <c r="A211"/>
  <c r="K211" s="1"/>
  <c r="A210"/>
  <c r="J210" s="1"/>
  <c r="A202"/>
  <c r="K202" s="1"/>
  <c r="A201"/>
  <c r="I201" s="1"/>
  <c r="A195"/>
  <c r="L195" s="1"/>
  <c r="A185"/>
  <c r="K185" s="1"/>
  <c r="A184"/>
  <c r="M184" s="1"/>
  <c r="A178"/>
  <c r="L178" s="1"/>
  <c r="A177"/>
  <c r="K177" s="1"/>
  <c r="A176"/>
  <c r="I176" s="1"/>
  <c r="A175"/>
  <c r="J175" s="1"/>
  <c r="A168"/>
  <c r="K168" s="1"/>
  <c r="A167"/>
  <c r="I167" s="1"/>
  <c r="A161"/>
  <c r="L161" s="1"/>
  <c r="A160"/>
  <c r="K160" s="1"/>
  <c r="A159"/>
  <c r="M159" s="1"/>
  <c r="A151"/>
  <c r="K151" s="1"/>
  <c r="A150"/>
  <c r="I150" s="1"/>
  <c r="A144"/>
  <c r="L144" s="1"/>
  <c r="A143"/>
  <c r="K143" s="1"/>
  <c r="A134"/>
  <c r="K134" s="1"/>
  <c r="A133"/>
  <c r="I133" s="1"/>
  <c r="A127"/>
  <c r="L127" s="1"/>
  <c r="A126"/>
  <c r="K126" s="1"/>
  <c r="A125"/>
  <c r="M125" s="1"/>
  <c r="A124"/>
  <c r="M124" s="1"/>
  <c r="A117"/>
  <c r="K117" s="1"/>
  <c r="A116"/>
  <c r="J116" s="1"/>
  <c r="A110"/>
  <c r="L110" s="1"/>
  <c r="A109"/>
  <c r="K109" s="1"/>
  <c r="A108"/>
  <c r="M108" s="1"/>
  <c r="A107"/>
  <c r="M107" s="1"/>
  <c r="A100"/>
  <c r="K100" s="1"/>
  <c r="A99"/>
  <c r="M99" s="1"/>
  <c r="A93"/>
  <c r="L93" s="1"/>
  <c r="A92"/>
  <c r="K92" s="1"/>
  <c r="A91"/>
  <c r="K91" s="1"/>
  <c r="A82"/>
  <c r="K82" s="1"/>
  <c r="A81"/>
  <c r="A73"/>
  <c r="J73" s="1"/>
  <c r="M73" s="1"/>
  <c r="A72"/>
  <c r="J72" s="1"/>
  <c r="A71"/>
  <c r="J71" s="1"/>
  <c r="M71" s="1"/>
  <c r="A70"/>
  <c r="J70" s="1"/>
  <c r="A69"/>
  <c r="J69" s="1"/>
  <c r="M69" s="1"/>
  <c r="A68"/>
  <c r="J68" s="1"/>
  <c r="A67"/>
  <c r="J67" s="1"/>
  <c r="M67" s="1"/>
  <c r="A61"/>
  <c r="J61" s="1"/>
  <c r="M61" s="1"/>
  <c r="A60"/>
  <c r="J60" s="1"/>
  <c r="A59"/>
  <c r="J59" s="1"/>
  <c r="M59" s="1"/>
  <c r="A58"/>
  <c r="J58" s="1"/>
  <c r="A57"/>
  <c r="J57" s="1"/>
  <c r="M57" s="1"/>
  <c r="A56"/>
  <c r="J56" s="1"/>
  <c r="A55"/>
  <c r="J55" s="1"/>
  <c r="M55" s="1"/>
  <c r="A54"/>
  <c r="J54" s="1"/>
  <c r="A47"/>
  <c r="J47" s="1"/>
  <c r="A45"/>
  <c r="J45" s="1"/>
  <c r="M45" s="1"/>
  <c r="A43"/>
  <c r="J43" s="1"/>
  <c r="A41"/>
  <c r="J41" s="1"/>
  <c r="M41" s="1"/>
  <c r="A39"/>
  <c r="J39" s="1"/>
  <c r="A37"/>
  <c r="J37" s="1"/>
  <c r="M37" s="1"/>
  <c r="A36"/>
  <c r="J36" s="1"/>
  <c r="A35"/>
  <c r="J35" s="1"/>
  <c r="M35" s="1"/>
  <c r="A34"/>
  <c r="J34" s="1"/>
  <c r="M34" s="1"/>
  <c r="A32"/>
  <c r="J32" s="1"/>
  <c r="M32" s="1"/>
  <c r="B10"/>
  <c r="B8"/>
  <c r="A8" s="1"/>
  <c r="C9" s="1"/>
  <c r="H6"/>
  <c r="F6"/>
  <c r="D6"/>
  <c r="H5"/>
  <c r="F5"/>
  <c r="D5"/>
  <c r="H4"/>
  <c r="F4"/>
  <c r="D4"/>
  <c r="H3"/>
  <c r="F3"/>
  <c r="D3"/>
  <c r="C3" i="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60"/>
  <c r="C61"/>
  <c r="C62"/>
  <c r="C63"/>
  <c r="C64"/>
  <c r="C65"/>
  <c r="C66"/>
  <c r="C67"/>
  <c r="C68"/>
  <c r="C69"/>
  <c r="C72"/>
  <c r="C73"/>
  <c r="C74"/>
  <c r="C75"/>
  <c r="C76"/>
  <c r="C50"/>
  <c r="C51"/>
  <c r="C52"/>
  <c r="C53"/>
  <c r="C54"/>
  <c r="C56"/>
  <c r="C55"/>
  <c r="C57"/>
  <c r="C58"/>
  <c r="C59"/>
  <c r="C70"/>
  <c r="C71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"/>
  <c r="N15" i="1" l="1"/>
  <c r="N39"/>
  <c r="R39" s="1"/>
  <c r="N35"/>
  <c r="R35" s="1"/>
  <c r="N40"/>
  <c r="R40" s="1"/>
  <c r="N36"/>
  <c r="R36" s="1"/>
  <c r="N37"/>
  <c r="R37" s="1"/>
  <c r="N38"/>
  <c r="R38" s="1"/>
  <c r="N74"/>
  <c r="N72"/>
  <c r="N26"/>
  <c r="N22"/>
  <c r="N18"/>
  <c r="N14"/>
  <c r="N23"/>
  <c r="N19"/>
  <c r="N24"/>
  <c r="N20"/>
  <c r="N16"/>
  <c r="N25"/>
  <c r="N21"/>
  <c r="N17"/>
  <c r="N13"/>
  <c r="I40"/>
  <c r="M40"/>
  <c r="L40"/>
  <c r="K40"/>
  <c r="M36"/>
  <c r="M39"/>
  <c r="M43"/>
  <c r="M47"/>
  <c r="M54"/>
  <c r="M56"/>
  <c r="M58"/>
  <c r="M60"/>
  <c r="M68"/>
  <c r="I42"/>
  <c r="M42"/>
  <c r="L42"/>
  <c r="K42"/>
  <c r="M75"/>
  <c r="M44"/>
  <c r="M46"/>
  <c r="M70"/>
  <c r="L106"/>
  <c r="M101"/>
  <c r="J119"/>
  <c r="J141"/>
  <c r="I138"/>
  <c r="K136"/>
  <c r="L135"/>
  <c r="M154"/>
  <c r="M152"/>
  <c r="I152"/>
  <c r="M192"/>
  <c r="M189"/>
  <c r="K209"/>
  <c r="L206"/>
  <c r="M106"/>
  <c r="L136"/>
  <c r="M135"/>
  <c r="K170"/>
  <c r="L169"/>
  <c r="L209"/>
  <c r="M208"/>
  <c r="M206"/>
  <c r="I106"/>
  <c r="J104"/>
  <c r="I101"/>
  <c r="M139"/>
  <c r="M138"/>
  <c r="M136"/>
  <c r="I135"/>
  <c r="J157"/>
  <c r="I154"/>
  <c r="L172"/>
  <c r="M169"/>
  <c r="J194"/>
  <c r="I192"/>
  <c r="I189"/>
  <c r="L187"/>
  <c r="M209"/>
  <c r="J207"/>
  <c r="I206"/>
  <c r="J74"/>
  <c r="M74" s="1"/>
  <c r="I72"/>
  <c r="L105"/>
  <c r="M104"/>
  <c r="I104"/>
  <c r="L101"/>
  <c r="J122"/>
  <c r="L142"/>
  <c r="M141"/>
  <c r="I141"/>
  <c r="L138"/>
  <c r="M137"/>
  <c r="I137"/>
  <c r="L158"/>
  <c r="M157"/>
  <c r="I157"/>
  <c r="L154"/>
  <c r="M153"/>
  <c r="I153"/>
  <c r="L174"/>
  <c r="M173"/>
  <c r="I173"/>
  <c r="L171"/>
  <c r="M194"/>
  <c r="I194"/>
  <c r="L192"/>
  <c r="M191"/>
  <c r="I191"/>
  <c r="L189"/>
  <c r="M186"/>
  <c r="I186"/>
  <c r="L208"/>
  <c r="M207"/>
  <c r="I207"/>
  <c r="L205"/>
  <c r="I35"/>
  <c r="M72"/>
  <c r="K104"/>
  <c r="K141"/>
  <c r="K137"/>
  <c r="K157"/>
  <c r="K153"/>
  <c r="K173"/>
  <c r="K194"/>
  <c r="K191"/>
  <c r="K186"/>
  <c r="K207"/>
  <c r="J19"/>
  <c r="J17"/>
  <c r="J22"/>
  <c r="K26"/>
  <c r="K25"/>
  <c r="K24"/>
  <c r="K23"/>
  <c r="K22"/>
  <c r="K21"/>
  <c r="K20"/>
  <c r="K19"/>
  <c r="K18"/>
  <c r="K17"/>
  <c r="K16"/>
  <c r="K15"/>
  <c r="K14"/>
  <c r="J24"/>
  <c r="J23"/>
  <c r="J20"/>
  <c r="J16"/>
  <c r="J14"/>
  <c r="L26"/>
  <c r="L25"/>
  <c r="L24"/>
  <c r="L23"/>
  <c r="L22"/>
  <c r="L21"/>
  <c r="L20"/>
  <c r="L19"/>
  <c r="L18"/>
  <c r="L17"/>
  <c r="L16"/>
  <c r="L15"/>
  <c r="L14"/>
  <c r="J26"/>
  <c r="J25"/>
  <c r="J21"/>
  <c r="J18"/>
  <c r="J15"/>
  <c r="M26"/>
  <c r="M25"/>
  <c r="M24"/>
  <c r="M23"/>
  <c r="M22"/>
  <c r="M21"/>
  <c r="M20"/>
  <c r="M19"/>
  <c r="M18"/>
  <c r="M17"/>
  <c r="M16"/>
  <c r="M15"/>
  <c r="M14"/>
  <c r="I13"/>
  <c r="M13"/>
  <c r="L13"/>
  <c r="K13"/>
  <c r="J176"/>
  <c r="I178"/>
  <c r="I168"/>
  <c r="M175"/>
  <c r="J177"/>
  <c r="J167"/>
  <c r="I175"/>
  <c r="M176"/>
  <c r="J178"/>
  <c r="J168"/>
  <c r="M177"/>
  <c r="M167"/>
  <c r="I177"/>
  <c r="M178"/>
  <c r="M168"/>
  <c r="J211"/>
  <c r="I210"/>
  <c r="M212"/>
  <c r="M201"/>
  <c r="J212"/>
  <c r="J201"/>
  <c r="I211"/>
  <c r="M202"/>
  <c r="J202"/>
  <c r="I212"/>
  <c r="M210"/>
  <c r="I202"/>
  <c r="M211"/>
  <c r="J184"/>
  <c r="I184"/>
  <c r="J185"/>
  <c r="I185"/>
  <c r="J195"/>
  <c r="I195"/>
  <c r="M185"/>
  <c r="M195"/>
  <c r="J161"/>
  <c r="J150"/>
  <c r="I159"/>
  <c r="M160"/>
  <c r="J151"/>
  <c r="I160"/>
  <c r="M161"/>
  <c r="M150"/>
  <c r="J159"/>
  <c r="I161"/>
  <c r="M151"/>
  <c r="J160"/>
  <c r="I151"/>
  <c r="J134"/>
  <c r="I134"/>
  <c r="M133"/>
  <c r="J143"/>
  <c r="I143"/>
  <c r="M134"/>
  <c r="J144"/>
  <c r="I144"/>
  <c r="M143"/>
  <c r="J133"/>
  <c r="M144"/>
  <c r="J127"/>
  <c r="J117"/>
  <c r="J100"/>
  <c r="I126"/>
  <c r="I116"/>
  <c r="M126"/>
  <c r="M116"/>
  <c r="I90"/>
  <c r="J124"/>
  <c r="J110"/>
  <c r="I127"/>
  <c r="I117"/>
  <c r="M127"/>
  <c r="M117"/>
  <c r="J125"/>
  <c r="I124"/>
  <c r="J126"/>
  <c r="I125"/>
  <c r="I86"/>
  <c r="K123"/>
  <c r="K122"/>
  <c r="K121"/>
  <c r="K120"/>
  <c r="K119"/>
  <c r="K118"/>
  <c r="J123"/>
  <c r="J120"/>
  <c r="J118"/>
  <c r="L123"/>
  <c r="L122"/>
  <c r="L121"/>
  <c r="L120"/>
  <c r="L119"/>
  <c r="L118"/>
  <c r="M123"/>
  <c r="M122"/>
  <c r="M121"/>
  <c r="M120"/>
  <c r="M119"/>
  <c r="M118"/>
  <c r="J107"/>
  <c r="I107"/>
  <c r="M110"/>
  <c r="M100"/>
  <c r="K90"/>
  <c r="K87"/>
  <c r="J108"/>
  <c r="I108"/>
  <c r="J83"/>
  <c r="K83" s="1"/>
  <c r="J109"/>
  <c r="J99"/>
  <c r="I109"/>
  <c r="I99"/>
  <c r="I110"/>
  <c r="I100"/>
  <c r="M109"/>
  <c r="M90"/>
  <c r="J87"/>
  <c r="M86"/>
  <c r="J89"/>
  <c r="L90"/>
  <c r="L86"/>
  <c r="J85"/>
  <c r="M85" s="1"/>
  <c r="J92"/>
  <c r="I93"/>
  <c r="M92"/>
  <c r="L91"/>
  <c r="L89"/>
  <c r="J88"/>
  <c r="L87"/>
  <c r="J86"/>
  <c r="J84"/>
  <c r="J93"/>
  <c r="M93"/>
  <c r="M91"/>
  <c r="I91"/>
  <c r="M89"/>
  <c r="I89"/>
  <c r="K88"/>
  <c r="M87"/>
  <c r="K84"/>
  <c r="J81"/>
  <c r="I81" s="1"/>
  <c r="I82"/>
  <c r="J91"/>
  <c r="L88"/>
  <c r="L84"/>
  <c r="J82"/>
  <c r="I92"/>
  <c r="M82"/>
  <c r="M88"/>
  <c r="M84"/>
  <c r="I70"/>
  <c r="I58"/>
  <c r="I54"/>
  <c r="I46"/>
  <c r="I41"/>
  <c r="I36"/>
  <c r="I32"/>
  <c r="I75"/>
  <c r="I71"/>
  <c r="I67"/>
  <c r="I59"/>
  <c r="I55"/>
  <c r="I47"/>
  <c r="I43"/>
  <c r="I37"/>
  <c r="I33"/>
  <c r="I68"/>
  <c r="I60"/>
  <c r="I56"/>
  <c r="I48"/>
  <c r="I44"/>
  <c r="I38"/>
  <c r="I34"/>
  <c r="I73"/>
  <c r="I69"/>
  <c r="I61"/>
  <c r="I57"/>
  <c r="I45"/>
  <c r="I39"/>
  <c r="L211"/>
  <c r="K210"/>
  <c r="L202"/>
  <c r="K201"/>
  <c r="L185"/>
  <c r="K184"/>
  <c r="L177"/>
  <c r="K176"/>
  <c r="L168"/>
  <c r="K167"/>
  <c r="L160"/>
  <c r="K159"/>
  <c r="L151"/>
  <c r="K150"/>
  <c r="L143"/>
  <c r="L134"/>
  <c r="K133"/>
  <c r="L126"/>
  <c r="K125"/>
  <c r="L117"/>
  <c r="K116"/>
  <c r="L109"/>
  <c r="K108"/>
  <c r="L100"/>
  <c r="K99"/>
  <c r="L92"/>
  <c r="L82"/>
  <c r="L74"/>
  <c r="K69"/>
  <c r="K61"/>
  <c r="K45"/>
  <c r="K39"/>
  <c r="K35"/>
  <c r="L54"/>
  <c r="L41"/>
  <c r="K32"/>
  <c r="L210"/>
  <c r="L201"/>
  <c r="L184"/>
  <c r="L176"/>
  <c r="K175"/>
  <c r="L167"/>
  <c r="L159"/>
  <c r="L150"/>
  <c r="L133"/>
  <c r="L125"/>
  <c r="K124"/>
  <c r="L116"/>
  <c r="L108"/>
  <c r="K107"/>
  <c r="L99"/>
  <c r="L73"/>
  <c r="K72"/>
  <c r="L69"/>
  <c r="L57"/>
  <c r="L39"/>
  <c r="L35"/>
  <c r="L75"/>
  <c r="L71"/>
  <c r="L67"/>
  <c r="L47"/>
  <c r="L37"/>
  <c r="L33"/>
  <c r="K212"/>
  <c r="K195"/>
  <c r="K178"/>
  <c r="L175"/>
  <c r="K161"/>
  <c r="K144"/>
  <c r="K127"/>
  <c r="L124"/>
  <c r="K110"/>
  <c r="L107"/>
  <c r="K93"/>
  <c r="L72"/>
  <c r="K71"/>
  <c r="K67"/>
  <c r="K55"/>
  <c r="K47"/>
  <c r="L44"/>
  <c r="K43"/>
  <c r="K33"/>
  <c r="K48"/>
  <c r="K34"/>
  <c r="G8"/>
  <c r="I74" l="1"/>
  <c r="K74"/>
  <c r="L85"/>
  <c r="I85"/>
  <c r="K85"/>
  <c r="I83"/>
  <c r="M83"/>
  <c r="L83"/>
  <c r="L81"/>
  <c r="K81"/>
  <c r="M81"/>
  <c r="K36"/>
  <c r="K75"/>
  <c r="K68"/>
  <c r="L36"/>
  <c r="L58"/>
  <c r="L34"/>
  <c r="K44"/>
  <c r="L43"/>
  <c r="K58"/>
  <c r="K37"/>
  <c r="L60"/>
  <c r="L48"/>
  <c r="K59"/>
  <c r="L68"/>
  <c r="K38"/>
  <c r="L45"/>
  <c r="K56"/>
  <c r="L61"/>
  <c r="L46"/>
  <c r="K57"/>
  <c r="K73"/>
  <c r="K46"/>
  <c r="L55"/>
  <c r="K70"/>
  <c r="K54"/>
  <c r="K60"/>
  <c r="L32"/>
  <c r="K41"/>
  <c r="L59"/>
  <c r="L38"/>
  <c r="L56"/>
  <c r="L70"/>
  <c r="S2" l="1"/>
  <c r="R3"/>
  <c r="Q2"/>
  <c r="R2"/>
  <c r="R4"/>
  <c r="Q3"/>
  <c r="S4"/>
  <c r="S5"/>
  <c r="S3"/>
  <c r="Q4"/>
  <c r="R5"/>
  <c r="Q5"/>
</calcChain>
</file>

<file path=xl/sharedStrings.xml><?xml version="1.0" encoding="utf-8"?>
<sst xmlns="http://schemas.openxmlformats.org/spreadsheetml/2006/main" count="419" uniqueCount="128">
  <si>
    <t>DIA</t>
  </si>
  <si>
    <t>BUS</t>
  </si>
  <si>
    <t>HORA</t>
  </si>
  <si>
    <t>CADUCA</t>
  </si>
  <si>
    <t>MATRICULA</t>
  </si>
  <si>
    <t>9834FWM</t>
  </si>
  <si>
    <t>0435KCX</t>
  </si>
  <si>
    <t>8633HYY</t>
  </si>
  <si>
    <t>8698HYY</t>
  </si>
  <si>
    <t>7922JDP</t>
  </si>
  <si>
    <t>SIONLLA</t>
  </si>
  <si>
    <t>ESTACION</t>
  </si>
  <si>
    <t>6031FPJ</t>
  </si>
  <si>
    <t>8649FPJ</t>
  </si>
  <si>
    <t>8768FPJ</t>
  </si>
  <si>
    <t>9943FWM</t>
  </si>
  <si>
    <t>8468FPJ</t>
  </si>
  <si>
    <t>8249FPJ</t>
  </si>
  <si>
    <t>8299GRP</t>
  </si>
  <si>
    <t>8363GRP</t>
  </si>
  <si>
    <t>8930FVM</t>
  </si>
  <si>
    <t>8608GRP</t>
  </si>
  <si>
    <t>Nº BUS</t>
  </si>
  <si>
    <t>4632FKG</t>
  </si>
  <si>
    <t>4671FKG</t>
  </si>
  <si>
    <t>9069FVM</t>
  </si>
  <si>
    <t>1178CJH</t>
  </si>
  <si>
    <t>0149FPJ</t>
  </si>
  <si>
    <t>8475HBR</t>
  </si>
  <si>
    <t>8489HBR</t>
  </si>
  <si>
    <t>8582HBR</t>
  </si>
  <si>
    <t>8584HBR</t>
  </si>
  <si>
    <t>8659HBR</t>
  </si>
  <si>
    <t>3811HDF</t>
  </si>
  <si>
    <t>3813HDF</t>
  </si>
  <si>
    <t>3854HDF</t>
  </si>
  <si>
    <t>2713HNF</t>
  </si>
  <si>
    <t>2732HNF</t>
  </si>
  <si>
    <t>2733HNF</t>
  </si>
  <si>
    <t>8815DGN</t>
  </si>
  <si>
    <t>8823DGN</t>
  </si>
  <si>
    <t>8827DGN</t>
  </si>
  <si>
    <t>2563FMY</t>
  </si>
  <si>
    <t>4976FNB</t>
  </si>
  <si>
    <t>5029FNB</t>
  </si>
  <si>
    <t>9528FMY</t>
  </si>
  <si>
    <t>9796FWM</t>
  </si>
  <si>
    <t>2296HFC</t>
  </si>
  <si>
    <t>2306HFC</t>
  </si>
  <si>
    <t>2314HFC</t>
  </si>
  <si>
    <t>2324HFC</t>
  </si>
  <si>
    <t>2333HFC</t>
  </si>
  <si>
    <t>5542HFB</t>
  </si>
  <si>
    <t>5969MFB</t>
  </si>
  <si>
    <t>7074JFB</t>
  </si>
  <si>
    <t>5670FXT</t>
  </si>
  <si>
    <t>7873GDN</t>
  </si>
  <si>
    <t>3833GDN</t>
  </si>
  <si>
    <t>3902GDN</t>
  </si>
  <si>
    <t>bottralusa@gmail.com</t>
  </si>
  <si>
    <t>8529LML</t>
  </si>
  <si>
    <t>8530LML</t>
  </si>
  <si>
    <t>5831LML</t>
  </si>
  <si>
    <t>1865MCH</t>
  </si>
  <si>
    <t>3269MCT</t>
  </si>
  <si>
    <t>6050MCT</t>
  </si>
  <si>
    <t>5957MDF</t>
  </si>
  <si>
    <t>IB5417CJ</t>
  </si>
  <si>
    <t>8312MDH</t>
  </si>
  <si>
    <t>7287MDK</t>
  </si>
  <si>
    <t>LU4343W</t>
  </si>
  <si>
    <t>5992CLV</t>
  </si>
  <si>
    <t>DISPONIBLE CITA COMODIN</t>
  </si>
  <si>
    <t>ITV NOVIEMBRE</t>
  </si>
  <si>
    <t>ITV DICIEMBRE</t>
  </si>
  <si>
    <t>FURGONETA</t>
  </si>
  <si>
    <t>*CITA FURGO</t>
  </si>
  <si>
    <t>COMPROBACION CITA</t>
  </si>
  <si>
    <t>TIPO BUS/FURGO</t>
  </si>
  <si>
    <r>
      <rPr>
        <b/>
        <sz val="12"/>
        <color theme="1"/>
        <rFont val="Calibri"/>
        <family val="2"/>
        <scheme val="minor"/>
      </rPr>
      <t>BUSES COMODIN</t>
    </r>
    <r>
      <rPr>
        <sz val="11"/>
        <color theme="1"/>
        <rFont val="Calibri"/>
        <family val="2"/>
        <scheme val="minor"/>
      </rPr>
      <t xml:space="preserve"> (EN ROJO YA USADAS, EN VERDE DISPONIBLES)</t>
    </r>
  </si>
  <si>
    <t>4461LBV</t>
  </si>
  <si>
    <t>5374LJS</t>
  </si>
  <si>
    <t>5375LJS</t>
  </si>
  <si>
    <t>5378LJS</t>
  </si>
  <si>
    <t>5384LJS</t>
  </si>
  <si>
    <t>5387LJS</t>
  </si>
  <si>
    <t>5385LJS</t>
  </si>
  <si>
    <t>5388LJS</t>
  </si>
  <si>
    <t>5389LJS</t>
  </si>
  <si>
    <t>5405LJS</t>
  </si>
  <si>
    <t>7491LVW</t>
  </si>
  <si>
    <t>7492LVW</t>
  </si>
  <si>
    <t>ITV FEBRERO</t>
  </si>
  <si>
    <t>CACHEIRAS</t>
  </si>
  <si>
    <t>15021531TRAL</t>
  </si>
  <si>
    <t>ITV ABRIL</t>
  </si>
  <si>
    <t>ITV MARZO</t>
  </si>
  <si>
    <t>ITV MAYO</t>
  </si>
  <si>
    <t>ITV JUNIO</t>
  </si>
  <si>
    <t>ITV JULIO</t>
  </si>
  <si>
    <t>ITV AGOSTO</t>
  </si>
  <si>
    <t>ITV SEPTIEMBRE</t>
  </si>
  <si>
    <t>ITV OCTUBRE</t>
  </si>
  <si>
    <t>FECHA MAXIMA SOLICITUD CITA AUTOMATICA</t>
  </si>
  <si>
    <t>CITA DE 2</t>
  </si>
  <si>
    <t>*CITA LIBRE</t>
  </si>
  <si>
    <t>*CITA DE 2</t>
  </si>
  <si>
    <t>LIBRE DE 1</t>
  </si>
  <si>
    <t>SA</t>
  </si>
  <si>
    <t>DO</t>
  </si>
  <si>
    <t>VI</t>
  </si>
  <si>
    <t>Matrícula</t>
  </si>
  <si>
    <t>Estación</t>
  </si>
  <si>
    <t>Data</t>
  </si>
  <si>
    <t>Hora</t>
  </si>
  <si>
    <t>Tipo</t>
  </si>
  <si>
    <t>Cacheiras</t>
  </si>
  <si>
    <t>Primeira</t>
  </si>
  <si>
    <t>Segunda</t>
  </si>
  <si>
    <t>Sionlla</t>
  </si>
  <si>
    <t>TRALUS A</t>
  </si>
  <si>
    <t>ITV ENERO</t>
  </si>
  <si>
    <t>SEGÚN PASEN LOS MESES, BORRAR LAS CITAS Y OCULTAR LAS FILAS</t>
  </si>
  <si>
    <t>AL INICIAR NUEVO AÑO, MOSTRAR LAS FILAS OCULTAS DE LOS MESES</t>
  </si>
  <si>
    <t>CITITV V 3.0</t>
  </si>
  <si>
    <t>PENDIENTE DE SEGUNDAS: 1994 / PENDIENTE DE PRIMERAS: 3283 (27/2/24) Y 2339 (6/3/24)</t>
  </si>
  <si>
    <t>TAMBRE</t>
  </si>
  <si>
    <t>Tambre</t>
  </si>
</sst>
</file>

<file path=xl/styles.xml><?xml version="1.0" encoding="utf-8"?>
<styleSheet xmlns="http://schemas.openxmlformats.org/spreadsheetml/2006/main">
  <numFmts count="4">
    <numFmt numFmtId="164" formatCode="ddd"/>
    <numFmt numFmtId="165" formatCode="h:mm;@"/>
    <numFmt numFmtId="166" formatCode="dddd"/>
    <numFmt numFmtId="167" formatCode="d\-m;@"/>
  </numFmts>
  <fonts count="13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0" fillId="5" borderId="0" xfId="0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" fontId="1" fillId="0" borderId="0" xfId="0" applyNumberFormat="1" applyFont="1" applyAlignment="1" applyProtection="1">
      <alignment horizontal="center" vertical="center"/>
      <protection locked="0"/>
    </xf>
    <xf numFmtId="20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16" fontId="1" fillId="0" borderId="1" xfId="0" applyNumberFormat="1" applyFont="1" applyBorder="1" applyAlignment="1" applyProtection="1">
      <alignment horizontal="center" vertical="center"/>
      <protection locked="0"/>
    </xf>
    <xf numFmtId="20" fontId="1" fillId="0" borderId="1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left" vertical="center"/>
    </xf>
    <xf numFmtId="14" fontId="0" fillId="5" borderId="0" xfId="0" applyNumberFormat="1" applyFill="1" applyAlignment="1">
      <alignment horizontal="left" vertical="center"/>
    </xf>
    <xf numFmtId="14" fontId="5" fillId="5" borderId="0" xfId="0" applyNumberFormat="1" applyFont="1" applyFill="1" applyAlignment="1">
      <alignment vertical="center"/>
    </xf>
    <xf numFmtId="0" fontId="2" fillId="8" borderId="0" xfId="0" applyFont="1" applyFill="1" applyAlignment="1" applyProtection="1">
      <alignment vertical="center"/>
      <protection locked="0"/>
    </xf>
    <xf numFmtId="0" fontId="0" fillId="10" borderId="0" xfId="0" applyFill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11" borderId="0" xfId="0" applyFill="1" applyProtection="1"/>
    <xf numFmtId="166" fontId="3" fillId="11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7" borderId="0" xfId="0" applyFill="1" applyAlignment="1" applyProtection="1">
      <alignment vertical="center"/>
    </xf>
    <xf numFmtId="0" fontId="0" fillId="9" borderId="0" xfId="0" applyFill="1" applyAlignment="1" applyProtection="1">
      <alignment vertical="center"/>
    </xf>
    <xf numFmtId="0" fontId="0" fillId="5" borderId="0" xfId="0" applyFill="1" applyAlignment="1" applyProtection="1">
      <alignment vertical="center"/>
    </xf>
    <xf numFmtId="14" fontId="0" fillId="0" borderId="0" xfId="0" applyNumberFormat="1" applyFill="1" applyAlignment="1" applyProtection="1">
      <alignment horizontal="center" vertical="center"/>
    </xf>
    <xf numFmtId="164" fontId="0" fillId="0" borderId="0" xfId="0" applyNumberFormat="1" applyFill="1" applyAlignment="1" applyProtection="1">
      <alignment horizontal="center" vertical="center"/>
    </xf>
    <xf numFmtId="164" fontId="0" fillId="0" borderId="0" xfId="0" applyNumberFormat="1" applyFill="1" applyAlignment="1" applyProtection="1">
      <alignment horizontal="center" vertical="center" shrinkToFit="1"/>
    </xf>
    <xf numFmtId="0" fontId="0" fillId="0" borderId="0" xfId="0" applyAlignment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horizontal="left" vertical="center"/>
    </xf>
    <xf numFmtId="0" fontId="0" fillId="5" borderId="0" xfId="0" applyFill="1" applyAlignment="1" applyProtection="1">
      <alignment horizontal="center" vertical="center"/>
    </xf>
    <xf numFmtId="16" fontId="0" fillId="5" borderId="0" xfId="0" applyNumberFormat="1" applyFill="1" applyAlignment="1" applyProtection="1">
      <alignment vertical="center"/>
    </xf>
    <xf numFmtId="167" fontId="0" fillId="5" borderId="0" xfId="0" applyNumberFormat="1" applyFont="1" applyFill="1" applyAlignment="1" applyProtection="1">
      <alignment horizontal="center" vertical="center"/>
    </xf>
    <xf numFmtId="165" fontId="0" fillId="5" borderId="0" xfId="0" applyNumberFormat="1" applyFont="1" applyFill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 shrinkToFit="1"/>
    </xf>
    <xf numFmtId="0" fontId="0" fillId="5" borderId="0" xfId="0" applyFill="1" applyAlignment="1" applyProtection="1">
      <alignment horizontal="center" vertical="center" wrapText="1"/>
    </xf>
    <xf numFmtId="14" fontId="0" fillId="5" borderId="0" xfId="0" applyNumberFormat="1" applyFill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167" fontId="9" fillId="5" borderId="0" xfId="0" applyNumberFormat="1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0" fillId="10" borderId="0" xfId="0" applyFill="1" applyAlignment="1" applyProtection="1">
      <alignment vertical="center"/>
    </xf>
    <xf numFmtId="0" fontId="0" fillId="10" borderId="0" xfId="0" applyFill="1" applyAlignment="1" applyProtection="1">
      <alignment horizontal="center" vertical="center"/>
    </xf>
    <xf numFmtId="0" fontId="0" fillId="10" borderId="0" xfId="0" applyFill="1" applyAlignment="1" applyProtection="1">
      <alignment horizontal="left" vertical="center"/>
    </xf>
    <xf numFmtId="0" fontId="0" fillId="10" borderId="0" xfId="0" applyFill="1"/>
    <xf numFmtId="0" fontId="11" fillId="12" borderId="0" xfId="0" applyFont="1" applyFill="1" applyAlignment="1" applyProtection="1">
      <alignment horizontal="center" vertical="center"/>
    </xf>
    <xf numFmtId="0" fontId="10" fillId="12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10" fillId="10" borderId="0" xfId="0" applyFont="1" applyFill="1" applyAlignment="1" applyProtection="1">
      <alignment vertical="center"/>
    </xf>
    <xf numFmtId="16" fontId="1" fillId="0" borderId="1" xfId="0" applyNumberFormat="1" applyFont="1" applyBorder="1" applyAlignment="1" applyProtection="1">
      <alignment horizontal="center" vertical="center"/>
    </xf>
    <xf numFmtId="0" fontId="0" fillId="5" borderId="0" xfId="0" applyFill="1" applyProtection="1"/>
    <xf numFmtId="0" fontId="8" fillId="5" borderId="0" xfId="1" applyFill="1" applyAlignment="1" applyProtection="1">
      <alignment wrapText="1"/>
    </xf>
    <xf numFmtId="0" fontId="0" fillId="5" borderId="0" xfId="0" applyFill="1" applyAlignment="1" applyProtection="1">
      <alignment wrapText="1"/>
    </xf>
    <xf numFmtId="0" fontId="6" fillId="11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wrapText="1"/>
      <protection locked="0"/>
    </xf>
    <xf numFmtId="14" fontId="0" fillId="0" borderId="0" xfId="0" applyNumberFormat="1" applyFill="1" applyAlignment="1" applyProtection="1">
      <alignment wrapText="1"/>
      <protection locked="0"/>
    </xf>
    <xf numFmtId="20" fontId="0" fillId="0" borderId="0" xfId="0" applyNumberFormat="1" applyFill="1" applyAlignment="1" applyProtection="1">
      <alignment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2" fillId="13" borderId="4" xfId="0" applyFont="1" applyFill="1" applyBorder="1" applyAlignment="1" applyProtection="1">
      <alignment horizontal="center" vertical="center" wrapText="1"/>
    </xf>
    <xf numFmtId="0" fontId="12" fillId="13" borderId="1" xfId="0" applyFont="1" applyFill="1" applyBorder="1" applyAlignment="1" applyProtection="1">
      <alignment horizontal="center" vertical="center" wrapText="1"/>
    </xf>
    <xf numFmtId="0" fontId="12" fillId="13" borderId="2" xfId="0" applyFont="1" applyFill="1" applyBorder="1" applyAlignment="1" applyProtection="1">
      <alignment vertical="center" wrapText="1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0" fillId="13" borderId="0" xfId="0" applyFont="1" applyFill="1" applyBorder="1" applyProtection="1"/>
    <xf numFmtId="0" fontId="10" fillId="13" borderId="0" xfId="0" applyFont="1" applyFill="1" applyBorder="1" applyAlignment="1" applyProtection="1">
      <alignment horizontal="center"/>
    </xf>
    <xf numFmtId="0" fontId="0" fillId="5" borderId="0" xfId="0" applyFill="1" applyBorder="1" applyProtection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20" fontId="0" fillId="0" borderId="0" xfId="0" applyNumberFormat="1" applyAlignment="1">
      <alignment wrapTex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12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4" fillId="5" borderId="0" xfId="0" applyFont="1" applyFill="1" applyAlignment="1">
      <alignment horizontal="right" vertical="center" wrapText="1"/>
    </xf>
    <xf numFmtId="0" fontId="7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center" vertical="center"/>
    </xf>
    <xf numFmtId="0" fontId="10" fillId="10" borderId="0" xfId="0" applyFont="1" applyFill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279"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 patternType="solid">
          <bgColor theme="0" tint="-0.24994659260841701"/>
        </patternFill>
      </fill>
      <border>
        <left/>
        <right/>
        <top/>
        <bottom/>
      </border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 patternType="solid">
          <bgColor rgb="FFFF0000"/>
        </patternFill>
      </fill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6"/>
  <sheetViews>
    <sheetView showGridLines="0" tabSelected="1" topLeftCell="B1" zoomScaleNormal="100" workbookViewId="0">
      <pane ySplit="10" topLeftCell="A80" activePane="bottomLeft" state="frozenSplit"/>
      <selection pane="bottomLeft" activeCell="C82" sqref="C82"/>
    </sheetView>
  </sheetViews>
  <sheetFormatPr baseColWidth="10" defaultRowHeight="15"/>
  <cols>
    <col min="1" max="1" width="2.85546875" style="34" customWidth="1"/>
    <col min="2" max="2" width="5.5703125" style="27" customWidth="1"/>
    <col min="3" max="3" width="14.140625" style="10" customWidth="1"/>
    <col min="4" max="4" width="11.5703125" style="10" customWidth="1"/>
    <col min="5" max="5" width="14.28515625" style="10" customWidth="1"/>
    <col min="6" max="6" width="18.5703125" style="10" customWidth="1"/>
    <col min="7" max="7" width="17.42578125" style="10" customWidth="1"/>
    <col min="8" max="8" width="20.5703125" style="10" customWidth="1"/>
    <col min="9" max="9" width="22.7109375" style="34" customWidth="1"/>
    <col min="10" max="10" width="26.28515625" style="44" customWidth="1"/>
    <col min="11" max="11" width="7.140625" style="44" customWidth="1"/>
    <col min="12" max="12" width="7.28515625" style="44" customWidth="1"/>
    <col min="13" max="13" width="9.7109375" style="44" customWidth="1"/>
    <col min="14" max="14" width="11.42578125" style="44" customWidth="1"/>
    <col min="15" max="15" width="35.85546875" style="45" customWidth="1"/>
    <col min="16" max="16" width="4.140625" style="34" customWidth="1"/>
    <col min="17" max="17" width="11.140625" style="44" customWidth="1"/>
    <col min="18" max="18" width="11.42578125" style="44"/>
    <col min="19" max="19" width="11.42578125" style="34"/>
    <col min="20" max="20" width="3.28515625" customWidth="1"/>
  </cols>
  <sheetData>
    <row r="1" spans="1:20" ht="15.75">
      <c r="A1" s="26">
        <v>7</v>
      </c>
      <c r="B1" s="27" t="s">
        <v>108</v>
      </c>
      <c r="C1" s="2"/>
      <c r="D1" s="2"/>
      <c r="E1" s="88" t="s">
        <v>59</v>
      </c>
      <c r="F1" s="88"/>
      <c r="G1" s="16">
        <v>682474974</v>
      </c>
      <c r="H1" s="2"/>
      <c r="I1" s="30"/>
      <c r="J1" s="53"/>
      <c r="K1" s="53"/>
      <c r="L1" s="53"/>
      <c r="M1" s="53"/>
      <c r="N1" s="52" t="s">
        <v>124</v>
      </c>
      <c r="O1" s="36"/>
      <c r="P1" s="30"/>
      <c r="Q1" s="85" t="s">
        <v>72</v>
      </c>
      <c r="R1" s="85"/>
      <c r="S1" s="85"/>
      <c r="T1" s="51"/>
    </row>
    <row r="2" spans="1:20" ht="15.75">
      <c r="A2" s="28">
        <v>1</v>
      </c>
      <c r="B2" s="27" t="s">
        <v>109</v>
      </c>
      <c r="C2" s="81" t="s">
        <v>79</v>
      </c>
      <c r="D2" s="82"/>
      <c r="E2" s="82"/>
      <c r="F2" s="82"/>
      <c r="G2" s="82"/>
      <c r="H2" s="83"/>
      <c r="I2" s="30"/>
      <c r="J2" s="84" t="s">
        <v>122</v>
      </c>
      <c r="K2" s="84"/>
      <c r="L2" s="84"/>
      <c r="M2" s="84"/>
      <c r="N2" s="84"/>
      <c r="O2" s="36"/>
      <c r="P2" s="30"/>
      <c r="Q2" s="35" t="str">
        <f>IF(IF(ISNA(VLOOKUP(D3,$I:$K,2,FALSE)),"",VLOOKUP(D3,$I:$K,2,FALSE))="N","N","S")</f>
        <v>S</v>
      </c>
      <c r="R2" s="35" t="str">
        <f>IF(IF(ISNA(VLOOKUP(F3,$I:$K,2,FALSE)),"",VLOOKUP(F3,$I:$K,2,FALSE))="N","N","S")</f>
        <v>S</v>
      </c>
      <c r="S2" s="35" t="str">
        <f>IF(IF(ISNA(VLOOKUP(H3,$I:$K,2,FALSE)),"",VLOOKUP(H3,$I:$K,2,FALSE))="N","N","S")</f>
        <v>S</v>
      </c>
      <c r="T2" s="51"/>
    </row>
    <row r="3" spans="1:20">
      <c r="A3" s="29">
        <v>6</v>
      </c>
      <c r="B3" s="27" t="s">
        <v>110</v>
      </c>
      <c r="C3" s="3">
        <v>1967</v>
      </c>
      <c r="D3" s="4" t="str">
        <f>IF(C3="","",VLOOKUP(C3,'RELACION MATRICULAS'!$A:$B,2,FALSE))</f>
        <v>6031FPJ</v>
      </c>
      <c r="E3" s="3">
        <v>2331</v>
      </c>
      <c r="F3" s="4" t="str">
        <f>IF(E3="","",VLOOKUP(E3,'RELACION MATRICULAS'!$A:$B,2,FALSE))</f>
        <v>2563FMY</v>
      </c>
      <c r="G3" s="3">
        <v>1958</v>
      </c>
      <c r="H3" s="4" t="str">
        <f>IF(G3="","",VLOOKUP(G3,'RELACION MATRICULAS'!$A:$B,2,FALSE))</f>
        <v>1178CJH</v>
      </c>
      <c r="I3" s="30"/>
      <c r="J3" s="84" t="s">
        <v>123</v>
      </c>
      <c r="K3" s="84"/>
      <c r="L3" s="84"/>
      <c r="M3" s="84"/>
      <c r="N3" s="84"/>
      <c r="O3" s="36"/>
      <c r="P3" s="30"/>
      <c r="Q3" s="35" t="str">
        <f>IF(IF(ISNA(VLOOKUP(D4,$I:$K,2,FALSE)),"",VLOOKUP(D4,$I:$K,2,FALSE))="N","N","S")</f>
        <v>S</v>
      </c>
      <c r="R3" s="35" t="str">
        <f>IF(IF(ISNA(VLOOKUP(F4,$I:$K,2,FALSE)),"",VLOOKUP(F4,$I:$K,2,FALSE))="N","N","S")</f>
        <v>S</v>
      </c>
      <c r="S3" s="35" t="str">
        <f>IF(IF(ISNA(VLOOKUP(H4,$I:$K,2,FALSE)),"",VLOOKUP(H4,$I:$K,2,FALSE))="N","N","S")</f>
        <v>S</v>
      </c>
      <c r="T3" s="51"/>
    </row>
    <row r="4" spans="1:20">
      <c r="A4" s="30"/>
      <c r="C4" s="3">
        <v>1973</v>
      </c>
      <c r="D4" s="4" t="str">
        <f>IF(C4="","",VLOOKUP(C4,'RELACION MATRICULAS'!$A:$B,2,FALSE))</f>
        <v>8649FPJ</v>
      </c>
      <c r="E4" s="3">
        <v>2354</v>
      </c>
      <c r="F4" s="4" t="str">
        <f>IF(E4="","",VLOOKUP(E4,'RELACION MATRICULAS'!$A:$B,2,FALSE))</f>
        <v>8363GRP</v>
      </c>
      <c r="G4" s="3">
        <v>888</v>
      </c>
      <c r="H4" s="4" t="str">
        <f>IF(G4="","",VLOOKUP(G4,'RELACION MATRICULAS'!$A:$B,2,FALSE))</f>
        <v>4671FKG</v>
      </c>
      <c r="I4" s="30"/>
      <c r="J4" s="47"/>
      <c r="K4" s="47"/>
      <c r="L4" s="47"/>
      <c r="M4" s="47"/>
      <c r="N4" s="47"/>
      <c r="O4" s="36"/>
      <c r="P4" s="30"/>
      <c r="Q4" s="35" t="str">
        <f>IF(IF(ISNA(VLOOKUP(D5,$I:$K,2,FALSE)),"",VLOOKUP(D5,$I:$K,2,FALSE))="N","N","S")</f>
        <v>S</v>
      </c>
      <c r="R4" s="35" t="str">
        <f>IF(IF(ISNA(VLOOKUP(F5,$I:$K,2,FALSE)),"",VLOOKUP(F5,$I:$K,2,FALSE))="N","N","S")</f>
        <v>S</v>
      </c>
      <c r="S4" s="35" t="str">
        <f>IF(IF(ISNA(VLOOKUP(H5,$I:$K,2,FALSE)),"",VLOOKUP(H5,$I:$K,2,FALSE))="N","N","S")</f>
        <v>S</v>
      </c>
      <c r="T4" s="51"/>
    </row>
    <row r="5" spans="1:20">
      <c r="A5" s="30"/>
      <c r="C5" s="3">
        <v>1974</v>
      </c>
      <c r="D5" s="4" t="str">
        <f>IF(C5="","",VLOOKUP(C5,'RELACION MATRICULAS'!$A:$B,2,FALSE))</f>
        <v>8768FPJ</v>
      </c>
      <c r="E5" s="3">
        <v>2335</v>
      </c>
      <c r="F5" s="4" t="str">
        <f>IF(E5="","",VLOOKUP(E5,'RELACION MATRICULAS'!$A:$B,2,FALSE))</f>
        <v>9528FMY</v>
      </c>
      <c r="G5" s="3">
        <v>1971</v>
      </c>
      <c r="H5" s="4" t="str">
        <f>IF(G5="","",VLOOKUP(G5,'RELACION MATRICULAS'!$A:$B,2,FALSE))</f>
        <v>8249FPJ</v>
      </c>
      <c r="I5" s="30"/>
      <c r="J5" s="47"/>
      <c r="K5" s="47"/>
      <c r="L5" s="47"/>
      <c r="M5" s="47"/>
      <c r="N5" s="47"/>
      <c r="O5" s="36"/>
      <c r="P5" s="30"/>
      <c r="Q5" s="35" t="str">
        <f>IF(IF(ISNA(VLOOKUP(D6,$I:$K,2,FALSE)),"",VLOOKUP(D6,$I:$K,2,FALSE))="N","N","S")</f>
        <v>S</v>
      </c>
      <c r="R5" s="35" t="str">
        <f>IF(IF(ISNA(VLOOKUP(F6,$I:$K,2,FALSE)),"",VLOOKUP(F6,$I:$K,2,FALSE))="N","N","S")</f>
        <v>S</v>
      </c>
      <c r="S5" s="35" t="str">
        <f>IF(IF(ISNA(VLOOKUP(H6,$I:$K,2,FALSE)),"",VLOOKUP(H6,$I:$K,2,FALSE))="N","N","S")</f>
        <v>S</v>
      </c>
      <c r="T5" s="51"/>
    </row>
    <row r="6" spans="1:20">
      <c r="A6" s="30"/>
      <c r="C6" s="3">
        <v>2341</v>
      </c>
      <c r="D6" s="4" t="str">
        <f>IF(C6="","",VLOOKUP(C6,'RELACION MATRICULAS'!$A:$B,2,FALSE))</f>
        <v>9943FWM</v>
      </c>
      <c r="E6" s="3">
        <v>2333</v>
      </c>
      <c r="F6" s="4" t="str">
        <f>IF(E6="","",VLOOKUP(E6,'RELACION MATRICULAS'!$A:$B,2,FALSE))</f>
        <v>5029FNB</v>
      </c>
      <c r="G6" s="3">
        <v>1980</v>
      </c>
      <c r="H6" s="4" t="str">
        <f>IF(G6="","",VLOOKUP(G6,'RELACION MATRICULAS'!$A:$B,2,FALSE))</f>
        <v>8582HBR</v>
      </c>
      <c r="I6" s="30"/>
      <c r="J6" s="35"/>
      <c r="K6" s="35"/>
      <c r="L6" s="35"/>
      <c r="M6" s="35"/>
      <c r="N6" s="35"/>
      <c r="O6" s="36"/>
      <c r="P6" s="30"/>
      <c r="Q6" s="35"/>
      <c r="R6" s="35"/>
      <c r="S6" s="30"/>
      <c r="T6" s="51"/>
    </row>
    <row r="7" spans="1:20">
      <c r="A7" s="30"/>
      <c r="C7" s="17"/>
      <c r="D7" s="17"/>
      <c r="E7" s="17"/>
      <c r="F7" s="17"/>
      <c r="G7" s="17"/>
      <c r="H7" s="17"/>
      <c r="I7" s="38"/>
      <c r="J7" s="35"/>
      <c r="K7" s="35"/>
      <c r="L7" s="35"/>
      <c r="M7" s="35"/>
      <c r="N7" s="35"/>
      <c r="O7" s="36"/>
      <c r="P7" s="30"/>
      <c r="Q7" s="35"/>
      <c r="R7" s="35"/>
      <c r="S7" s="30"/>
      <c r="T7" s="51"/>
    </row>
    <row r="8" spans="1:20" ht="17.25">
      <c r="A8" s="30" t="str">
        <f ca="1">DAY(B8)&amp;MONTH(B8)&amp;YEAR(B8)</f>
        <v>2122024</v>
      </c>
      <c r="B8" s="31">
        <f ca="1">TODAY()</f>
        <v>45343</v>
      </c>
      <c r="C8" s="86" t="s">
        <v>103</v>
      </c>
      <c r="D8" s="86"/>
      <c r="E8" s="86"/>
      <c r="F8" s="86"/>
      <c r="G8" s="20">
        <f ca="1">B8+60</f>
        <v>45403</v>
      </c>
      <c r="H8" s="17"/>
      <c r="I8" s="30"/>
      <c r="J8" s="35"/>
      <c r="K8" s="35"/>
      <c r="L8" s="35"/>
      <c r="M8" s="35"/>
      <c r="N8" s="35"/>
      <c r="O8" s="36"/>
      <c r="P8" s="30"/>
      <c r="Q8" s="56"/>
      <c r="R8" s="56"/>
      <c r="S8" s="30"/>
      <c r="T8" s="51"/>
    </row>
    <row r="9" spans="1:20">
      <c r="A9" s="30"/>
      <c r="C9" s="18" t="str">
        <f ca="1">"VER."&amp;TODAY()&amp;"."&amp;RIGHT(A8,8)</f>
        <v>VER.45343.2122024</v>
      </c>
      <c r="D9" s="19"/>
      <c r="E9" s="17"/>
      <c r="F9" s="17"/>
      <c r="G9" s="17"/>
      <c r="H9" s="17"/>
      <c r="I9" s="30"/>
      <c r="J9" s="89"/>
      <c r="K9" s="89"/>
      <c r="L9" s="89"/>
      <c r="M9" s="89"/>
      <c r="N9" s="89"/>
      <c r="O9" s="89"/>
      <c r="P9" s="89"/>
      <c r="Q9" s="89" t="s">
        <v>77</v>
      </c>
      <c r="R9" s="89"/>
      <c r="S9" s="57"/>
      <c r="T9" s="51"/>
    </row>
    <row r="10" spans="1:20" ht="15.75">
      <c r="A10" s="30"/>
      <c r="B10" s="32" t="str">
        <f t="shared" ref="B10" si="0">IF(C10="","",IF(C10="DIA","",C10))</f>
        <v/>
      </c>
      <c r="C10" s="23"/>
      <c r="D10" s="87" t="s">
        <v>125</v>
      </c>
      <c r="E10" s="87"/>
      <c r="F10" s="87"/>
      <c r="G10" s="87"/>
      <c r="H10" s="87"/>
      <c r="J10" s="46" t="str">
        <f>IF(C10="DIA","COMPROBACION CITA",IF(A10="","",IF(C10="","",C10&amp;D10)))</f>
        <v/>
      </c>
      <c r="K10" s="39" t="str">
        <f>IFERROR(IF(C10="DIA","DIA",IF(A10="","",VLOOKUP(J10,'CITAS SOLICITADAS CUENTA'!A:G,5,FALSE))),"ERROR")</f>
        <v/>
      </c>
      <c r="L10" s="40" t="str">
        <f>IFERROR(IF(C10="DIA","HORA",IF(A10="","",VLOOKUP(J10,'CITAS SOLICITADAS CUENTA'!A:G,6,FALSE))),"ERROR")</f>
        <v/>
      </c>
      <c r="M10" s="35" t="str">
        <f>IFERROR(IF(C10="DIA","ESTACION",IF(A10="","",VLOOKUP(J10,'CITAS SOLICITADAS CUENTA'!A:G,4,FALSE))),"ERROR")</f>
        <v/>
      </c>
      <c r="N10" s="42" t="str">
        <f>IFERROR(IF(C10="DIA","TIPO ITV",IF(A10="","",IF(E10="","",VLOOKUP(E10,'RELACION MATRICULAS'!C:D,2,FALSE)))),"ERROR")</f>
        <v/>
      </c>
      <c r="O10" s="43" t="str">
        <f t="shared" ref="O10:O72" si="1">IFERROR(IF(C10="DIA","COMPROBACION FECHA LIMITE CITA ITV",IF(E10="","",IF(H10="SEGUNDAS","SEGUNDAS",G10-30))),"ERROR")</f>
        <v/>
      </c>
      <c r="P10" s="30"/>
      <c r="Q10" s="56" t="str">
        <f>IFERROR(IF(C10="DIA","TIP ITV SOLI",IF(E10="","",IF(VLOOKUP(E10,'RELACION MATRICULAS'!C:D,2,FALSE)="FURGONETA",0,IF(VLOOKUP(E10,'RELACION MATRICULAS'!C:D,2,FALSE)="BUS",1,666)))),"ERROR")</f>
        <v/>
      </c>
      <c r="R10" s="42" t="str">
        <f t="shared" ref="R10:R73" si="2">IFERROR(IF(C10="DIA","TIP ITV SOLI",IF(E10="","",IF(N10="FURGONETA",0,IF(N10="BUS",1,666)))),"ERROR")</f>
        <v/>
      </c>
      <c r="S10" s="30"/>
      <c r="T10" s="51"/>
    </row>
    <row r="11" spans="1:20" ht="26.25" hidden="1" customHeight="1">
      <c r="A11" s="30"/>
      <c r="B11" s="33" t="str">
        <f t="shared" ref="B11:B13" si="3">IF(C11="","",IF(LEFT(C11,3)="ITV","",IF(C11="DIA","DIASEM",C11)))</f>
        <v/>
      </c>
      <c r="C11" s="78" t="s">
        <v>121</v>
      </c>
      <c r="D11" s="79"/>
      <c r="E11" s="79"/>
      <c r="F11" s="79"/>
      <c r="G11" s="79"/>
      <c r="H11" s="80"/>
      <c r="J11" s="46" t="str">
        <f t="shared" ref="J11:J13" si="4">IF(C11="DIA","COMPROBACION CITA",IF(A11="","",IF(C11="","",C11&amp;D11)))</f>
        <v/>
      </c>
      <c r="K11" s="39" t="str">
        <f>IFERROR(IF(C11="DIA","DIA",IF(A11="","",VLOOKUP(J11,'CITAS SOLICITADAS CUENTA'!A:G,5,FALSE))),"ERROR")</f>
        <v/>
      </c>
      <c r="L11" s="40" t="str">
        <f>IFERROR(IF(C11="DIA","HORA",IF(A11="","",VLOOKUP(J11,'CITAS SOLICITADAS CUENTA'!A:G,6,FALSE))),"ERROR")</f>
        <v/>
      </c>
      <c r="M11" s="37" t="str">
        <f>IFERROR(IF(C11="DIA","ESTACION",IF(A11="","",VLOOKUP(J11,'CITAS SOLICITADAS CUENTA'!A:G,4,FALSE))),"ERROR")</f>
        <v/>
      </c>
      <c r="N11" s="42" t="str">
        <f>IFERROR(IF(C11="DIA","TIPO ITV",IF(A11="","",IF(E11="","",VLOOKUP(E11,'RELACION MATRICULAS'!C:D,2,FALSE)))),"ERROR")</f>
        <v/>
      </c>
      <c r="O11" s="43" t="str">
        <f t="shared" si="1"/>
        <v/>
      </c>
      <c r="P11" s="30"/>
      <c r="Q11" s="56" t="str">
        <f>IFERROR(IF(C11="DIA","TIP ITV SOLI",IF(E11="","",IF(VLOOKUP(E11,'RELACION MATRICULAS'!C:D,2,FALSE)="FURGONETA",0,IF(VLOOKUP(E11,'RELACION MATRICULAS'!C:D,2,FALSE)="BUS",1,666)))),"ERROR")</f>
        <v/>
      </c>
      <c r="R11" s="42" t="str">
        <f t="shared" si="2"/>
        <v/>
      </c>
      <c r="S11" s="30"/>
      <c r="T11" s="51"/>
    </row>
    <row r="12" spans="1:20" ht="30.75" hidden="1" customHeight="1">
      <c r="A12" s="30"/>
      <c r="B12" s="33" t="str">
        <f t="shared" si="3"/>
        <v>DIASEM</v>
      </c>
      <c r="C12" s="5" t="s">
        <v>0</v>
      </c>
      <c r="D12" s="5" t="s">
        <v>2</v>
      </c>
      <c r="E12" s="5" t="s">
        <v>1</v>
      </c>
      <c r="F12" s="6" t="s">
        <v>11</v>
      </c>
      <c r="G12" s="5" t="s">
        <v>3</v>
      </c>
      <c r="H12" s="6" t="s">
        <v>4</v>
      </c>
      <c r="I12" s="41" t="str">
        <f>IFERROR(IF(C12="DIA","CITA CON MATRICULA",IF(A12="","",IF(J12="","",VLOOKUP(J12,'CITAS SOLICITADAS CUENTA'!A:C,3,FALSE)))),"REVISAR CITA")</f>
        <v>CITA CON MATRICULA</v>
      </c>
      <c r="J12" s="46" t="str">
        <f t="shared" si="4"/>
        <v>COMPROBACION CITA</v>
      </c>
      <c r="K12" s="39" t="str">
        <f>IFERROR(IF(C12="DIA","DIA",IF(A12="","",VLOOKUP(J12,'CITAS SOLICITADAS CUENTA'!A:G,5,FALSE))),"ERROR")</f>
        <v>DIA</v>
      </c>
      <c r="L12" s="40" t="str">
        <f>IFERROR(IF(C12="DIA","HORA",IF(A12="","",VLOOKUP(J12,'CITAS SOLICITADAS CUENTA'!A:G,6,FALSE))),"ERROR")</f>
        <v>HORA</v>
      </c>
      <c r="M12" s="37" t="str">
        <f>IFERROR(IF(C12="DIA","ESTACION",IF(A12="","",VLOOKUP(J12,'CITAS SOLICITADAS CUENTA'!A:G,4,FALSE))),"ERROR")</f>
        <v>ESTACION</v>
      </c>
      <c r="N12" s="42" t="str">
        <f>IFERROR(IF(C12="DIA","TIPO ITV",IF(A12="","",IF(E12="","",VLOOKUP(E12,'RELACION MATRICULAS'!C:D,2,FALSE)))),"ERROR")</f>
        <v>TIPO ITV</v>
      </c>
      <c r="O12" s="43" t="str">
        <f t="shared" si="1"/>
        <v>COMPROBACION FECHA LIMITE CITA ITV</v>
      </c>
      <c r="P12" s="30"/>
      <c r="Q12" s="56" t="str">
        <f>IFERROR(IF(C12="DIA","TIP ITV SOLI",IF(E12="","",IF(VLOOKUP(E12,'RELACION MATRICULAS'!C:D,2,FALSE)="FURGONETA",0,IF(VLOOKUP(E12,'RELACION MATRICULAS'!C:D,2,FALSE)="BUS",1,666)))),"ERROR")</f>
        <v>TIP ITV SOLI</v>
      </c>
      <c r="R12" s="42" t="str">
        <f t="shared" si="2"/>
        <v>TIP ITV SOLI</v>
      </c>
      <c r="S12" s="30"/>
      <c r="T12" s="51"/>
    </row>
    <row r="13" spans="1:20" ht="27" hidden="1" customHeight="1">
      <c r="A13" s="30" t="str">
        <f t="shared" ref="A13" si="5">IF(C13="","",WEEKDAY(C13))</f>
        <v/>
      </c>
      <c r="B13" s="33" t="str">
        <f t="shared" si="3"/>
        <v/>
      </c>
      <c r="C13" s="12"/>
      <c r="D13" s="13"/>
      <c r="E13" s="6"/>
      <c r="F13" s="14"/>
      <c r="G13" s="12"/>
      <c r="H13" s="58" t="str">
        <f>IF(E13="","",IF(G13="CITA DE 2","SEGUNDAS",VLOOKUP(E13,'RELACION MATRICULAS'!A:B,2,FALSE)))</f>
        <v/>
      </c>
      <c r="I13" s="41" t="str">
        <f>IFERROR(IF(C13="DIA","CITA CON MATRICULA",IF(A13="","",IF(J13="","",VLOOKUP(J13,'CITAS SOLICITADAS CUENTA'!A:C,3,FALSE)))),"REVISAR CITA")</f>
        <v/>
      </c>
      <c r="J13" s="46" t="str">
        <f t="shared" si="4"/>
        <v/>
      </c>
      <c r="K13" s="39" t="str">
        <f>IFERROR(IF(C13="DIA","DIA",IF(A13="","",VLOOKUP(J13,'CITAS SOLICITADAS CUENTA'!A:G,5,FALSE))),"ERROR")</f>
        <v/>
      </c>
      <c r="L13" s="40" t="str">
        <f>IFERROR(IF(C13="DIA","HORA",IF(A13="","",VLOOKUP(J13,'CITAS SOLICITADAS CUENTA'!A:G,6,FALSE))),"ERROR")</f>
        <v/>
      </c>
      <c r="M13" s="37" t="str">
        <f>IFERROR(IF(C13="DIA","ESTACION",IF(A13="","",VLOOKUP(J13,'CITAS SOLICITADAS CUENTA'!A:G,4,FALSE))),"ERROR")</f>
        <v/>
      </c>
      <c r="N13" s="42" t="str">
        <f>IFERROR(IF(C13="DIA","TIPO ITV",IF(A13="","",IF(E13="","",VLOOKUP(E13,'RELACION MATRICULAS'!C:D,2,FALSE)))),"ERROR")</f>
        <v/>
      </c>
      <c r="O13" s="43" t="str">
        <f t="shared" si="1"/>
        <v/>
      </c>
      <c r="P13" s="30"/>
      <c r="Q13" s="56" t="str">
        <f>IFERROR(IF(C13="DIA","TIP ITV SOLI",IF(E13="","",IF(VLOOKUP(E13,'RELACION MATRICULAS'!C:D,2,FALSE)="FURGONETA",0,IF(VLOOKUP(E13,'RELACION MATRICULAS'!C:D,2,FALSE)="BUS",1,666)))),"ERROR")</f>
        <v/>
      </c>
      <c r="R13" s="42" t="str">
        <f t="shared" si="2"/>
        <v/>
      </c>
      <c r="S13" s="30"/>
      <c r="T13" s="51"/>
    </row>
    <row r="14" spans="1:20" ht="26.25" hidden="1" customHeight="1">
      <c r="A14" s="30" t="str">
        <f t="shared" ref="A14:A26" si="6">IF(C14="","",WEEKDAY(C14))</f>
        <v/>
      </c>
      <c r="B14" s="33" t="str">
        <f t="shared" ref="B14:B26" si="7">IF(C14="","",IF(LEFT(C14,3)="ITV","",IF(C14="DIA","DIASEM",C14)))</f>
        <v/>
      </c>
      <c r="C14" s="12"/>
      <c r="D14" s="13"/>
      <c r="E14" s="6"/>
      <c r="F14" s="14"/>
      <c r="G14" s="12"/>
      <c r="H14" s="58" t="str">
        <f>IF(E14="","",IF(G14="CITA DE 2","SEGUNDAS",VLOOKUP(E14,'RELACION MATRICULAS'!A:B,2,FALSE)))</f>
        <v/>
      </c>
      <c r="I14" s="41" t="str">
        <f>IFERROR(IF(C14="DIA","CITA CON MATRICULA",IF(A14="","",IF(J14="","",VLOOKUP(J14,'CITAS SOLICITADAS CUENTA'!A:C,3,FALSE)))),"REVISAR CITA")</f>
        <v/>
      </c>
      <c r="J14" s="46" t="str">
        <f t="shared" ref="J14:J26" si="8">IF(C14="DIA","COMPROBACION CITA",IF(A14="","",IF(C14="","",C14&amp;D14)))</f>
        <v/>
      </c>
      <c r="K14" s="39" t="str">
        <f>IFERROR(IF(C14="DIA","DIA",IF(A14="","",VLOOKUP(J14,'CITAS SOLICITADAS CUENTA'!A:G,5,FALSE))),"ERROR")</f>
        <v/>
      </c>
      <c r="L14" s="40" t="str">
        <f>IFERROR(IF(C14="DIA","HORA",IF(A14="","",VLOOKUP(J14,'CITAS SOLICITADAS CUENTA'!A:G,6,FALSE))),"ERROR")</f>
        <v/>
      </c>
      <c r="M14" s="37" t="str">
        <f>IFERROR(IF(C14="DIA","ESTACION",IF(A14="","",VLOOKUP(J14,'CITAS SOLICITADAS CUENTA'!A:G,4,FALSE))),"ERROR")</f>
        <v/>
      </c>
      <c r="N14" s="42" t="str">
        <f>IFERROR(IF(C14="DIA","TIPO ITV",IF(A14="","",IF(E14="","",VLOOKUP(E14,'RELACION MATRICULAS'!C:D,2,FALSE)))),"ERROR")</f>
        <v/>
      </c>
      <c r="O14" s="43" t="str">
        <f t="shared" si="1"/>
        <v/>
      </c>
      <c r="P14" s="30"/>
      <c r="Q14" s="56" t="str">
        <f>IFERROR(IF(C14="DIA","TIP ITV SOLI",IF(E14="","",IF(VLOOKUP(E14,'RELACION MATRICULAS'!C:D,2,FALSE)="FURGONETA",0,IF(VLOOKUP(E14,'RELACION MATRICULAS'!C:D,2,FALSE)="BUS",1,666)))),"ERROR")</f>
        <v/>
      </c>
      <c r="R14" s="42" t="str">
        <f t="shared" si="2"/>
        <v/>
      </c>
      <c r="S14" s="30"/>
      <c r="T14" s="51"/>
    </row>
    <row r="15" spans="1:20" ht="26.25" hidden="1" customHeight="1">
      <c r="A15" s="30" t="str">
        <f t="shared" si="6"/>
        <v/>
      </c>
      <c r="B15" s="33" t="str">
        <f t="shared" si="7"/>
        <v/>
      </c>
      <c r="C15" s="12"/>
      <c r="D15" s="13"/>
      <c r="E15" s="6"/>
      <c r="F15" s="14"/>
      <c r="G15" s="12"/>
      <c r="H15" s="58" t="str">
        <f>IF(E15="","",IF(G15="CITA DE 2","SEGUNDAS",VLOOKUP(E15,'RELACION MATRICULAS'!A:B,2,FALSE)))</f>
        <v/>
      </c>
      <c r="I15" s="41" t="str">
        <f>IFERROR(IF(C15="DIA","CITA CON MATRICULA",IF(A15="","",IF(J15="","",VLOOKUP(J15,'CITAS SOLICITADAS CUENTA'!A:C,3,FALSE)))),"REVISAR CITA")</f>
        <v/>
      </c>
      <c r="J15" s="46" t="str">
        <f t="shared" si="8"/>
        <v/>
      </c>
      <c r="K15" s="39" t="str">
        <f>IFERROR(IF(C15="DIA","DIA",IF(A15="","",VLOOKUP(J15,'CITAS SOLICITADAS CUENTA'!A:G,5,FALSE))),"ERROR")</f>
        <v/>
      </c>
      <c r="L15" s="40" t="str">
        <f>IFERROR(IF(C15="DIA","HORA",IF(A15="","",VLOOKUP(J15,'CITAS SOLICITADAS CUENTA'!A:G,6,FALSE))),"ERROR")</f>
        <v/>
      </c>
      <c r="M15" s="37" t="str">
        <f>IFERROR(IF(C15="DIA","ESTACION",IF(A15="","",VLOOKUP(J15,'CITAS SOLICITADAS CUENTA'!A:G,4,FALSE))),"ERROR")</f>
        <v/>
      </c>
      <c r="N15" s="42" t="str">
        <f>IFERROR(IF(C15="DIA","TIPO ITV",IF(A15="","",IF(E15="","",VLOOKUP(E15,'RELACION MATRICULAS'!C:D,2,FALSE)))),"ERROR")</f>
        <v/>
      </c>
      <c r="O15" s="43" t="str">
        <f t="shared" si="1"/>
        <v/>
      </c>
      <c r="P15" s="30"/>
      <c r="Q15" s="56" t="str">
        <f>IFERROR(IF(C15="DIA","TIP ITV SOLI",IF(E15="","",IF(VLOOKUP(E15,'RELACION MATRICULAS'!C:D,2,FALSE)="FURGONETA",0,IF(VLOOKUP(E15,'RELACION MATRICULAS'!C:D,2,FALSE)="BUS",1,666)))),"ERROR")</f>
        <v/>
      </c>
      <c r="R15" s="42" t="str">
        <f t="shared" si="2"/>
        <v/>
      </c>
      <c r="S15" s="30"/>
      <c r="T15" s="51"/>
    </row>
    <row r="16" spans="1:20" ht="26.25" hidden="1" customHeight="1">
      <c r="A16" s="30" t="str">
        <f t="shared" si="6"/>
        <v/>
      </c>
      <c r="B16" s="33" t="str">
        <f t="shared" si="7"/>
        <v/>
      </c>
      <c r="C16" s="12"/>
      <c r="D16" s="13"/>
      <c r="E16" s="6"/>
      <c r="F16" s="14"/>
      <c r="G16" s="12"/>
      <c r="H16" s="58" t="str">
        <f>IF(E16="","",IF(G16="CITA DE 2","SEGUNDAS",VLOOKUP(E16,'RELACION MATRICULAS'!A:B,2,FALSE)))</f>
        <v/>
      </c>
      <c r="I16" s="41" t="str">
        <f>IFERROR(IF(C16="DIA","CITA CON MATRICULA",IF(A16="","",IF(J16="","",VLOOKUP(J16,'CITAS SOLICITADAS CUENTA'!A:C,3,FALSE)))),"REVISAR CITA")</f>
        <v/>
      </c>
      <c r="J16" s="46" t="str">
        <f t="shared" si="8"/>
        <v/>
      </c>
      <c r="K16" s="39" t="str">
        <f>IFERROR(IF(C16="DIA","DIA",IF(A16="","",VLOOKUP(J16,'CITAS SOLICITADAS CUENTA'!A:G,5,FALSE))),"ERROR")</f>
        <v/>
      </c>
      <c r="L16" s="40" t="str">
        <f>IFERROR(IF(C16="DIA","HORA",IF(A16="","",VLOOKUP(J16,'CITAS SOLICITADAS CUENTA'!A:G,6,FALSE))),"ERROR")</f>
        <v/>
      </c>
      <c r="M16" s="37" t="str">
        <f>IFERROR(IF(C16="DIA","ESTACION",IF(A16="","",VLOOKUP(J16,'CITAS SOLICITADAS CUENTA'!A:G,4,FALSE))),"ERROR")</f>
        <v/>
      </c>
      <c r="N16" s="42" t="str">
        <f>IFERROR(IF(C16="DIA","TIPO ITV",IF(A16="","",IF(E16="","",VLOOKUP(E16,'RELACION MATRICULAS'!C:D,2,FALSE)))),"ERROR")</f>
        <v/>
      </c>
      <c r="O16" s="43" t="str">
        <f t="shared" si="1"/>
        <v/>
      </c>
      <c r="P16" s="30"/>
      <c r="Q16" s="56" t="str">
        <f>IFERROR(IF(C16="DIA","TIP ITV SOLI",IF(E16="","",IF(VLOOKUP(E16,'RELACION MATRICULAS'!C:D,2,FALSE)="FURGONETA",0,IF(VLOOKUP(E16,'RELACION MATRICULAS'!C:D,2,FALSE)="BUS",1,666)))),"ERROR")</f>
        <v/>
      </c>
      <c r="R16" s="42" t="str">
        <f t="shared" si="2"/>
        <v/>
      </c>
      <c r="S16" s="30"/>
      <c r="T16" s="51"/>
    </row>
    <row r="17" spans="1:20" ht="26.25" hidden="1" customHeight="1">
      <c r="A17" s="30" t="str">
        <f t="shared" si="6"/>
        <v/>
      </c>
      <c r="B17" s="33" t="str">
        <f t="shared" si="7"/>
        <v/>
      </c>
      <c r="C17" s="12"/>
      <c r="D17" s="13"/>
      <c r="E17" s="6"/>
      <c r="F17" s="14"/>
      <c r="G17" s="12"/>
      <c r="H17" s="58" t="str">
        <f>IF(E17="","",IF(G17="CITA DE 2","SEGUNDAS",VLOOKUP(E17,'RELACION MATRICULAS'!A:B,2,FALSE)))</f>
        <v/>
      </c>
      <c r="I17" s="41" t="str">
        <f>IFERROR(IF(C17="DIA","CITA CON MATRICULA",IF(A17="","",IF(J17="","",VLOOKUP(J17,'CITAS SOLICITADAS CUENTA'!A:C,3,FALSE)))),"REVISAR CITA")</f>
        <v/>
      </c>
      <c r="J17" s="46" t="str">
        <f t="shared" si="8"/>
        <v/>
      </c>
      <c r="K17" s="39" t="str">
        <f>IFERROR(IF(C17="DIA","DIA",IF(A17="","",VLOOKUP(J17,'CITAS SOLICITADAS CUENTA'!A:G,5,FALSE))),"ERROR")</f>
        <v/>
      </c>
      <c r="L17" s="40" t="str">
        <f>IFERROR(IF(C17="DIA","HORA",IF(A17="","",VLOOKUP(J17,'CITAS SOLICITADAS CUENTA'!A:G,6,FALSE))),"ERROR")</f>
        <v/>
      </c>
      <c r="M17" s="37" t="str">
        <f>IFERROR(IF(C17="DIA","ESTACION",IF(A17="","",VLOOKUP(J17,'CITAS SOLICITADAS CUENTA'!A:G,4,FALSE))),"ERROR")</f>
        <v/>
      </c>
      <c r="N17" s="42" t="str">
        <f>IFERROR(IF(C17="DIA","TIPO ITV",IF(A17="","",IF(E17="","",VLOOKUP(E17,'RELACION MATRICULAS'!C:D,2,FALSE)))),"ERROR")</f>
        <v/>
      </c>
      <c r="O17" s="43" t="str">
        <f t="shared" si="1"/>
        <v/>
      </c>
      <c r="P17" s="30"/>
      <c r="Q17" s="56" t="str">
        <f>IFERROR(IF(C17="DIA","TIP ITV SOLI",IF(E17="","",IF(VLOOKUP(E17,'RELACION MATRICULAS'!C:D,2,FALSE)="FURGONETA",0,IF(VLOOKUP(E17,'RELACION MATRICULAS'!C:D,2,FALSE)="BUS",1,666)))),"ERROR")</f>
        <v/>
      </c>
      <c r="R17" s="42" t="str">
        <f t="shared" si="2"/>
        <v/>
      </c>
      <c r="S17" s="30"/>
      <c r="T17" s="51"/>
    </row>
    <row r="18" spans="1:20" ht="26.25" hidden="1" customHeight="1">
      <c r="A18" s="30" t="str">
        <f t="shared" si="6"/>
        <v/>
      </c>
      <c r="B18" s="33" t="str">
        <f t="shared" si="7"/>
        <v/>
      </c>
      <c r="C18" s="12"/>
      <c r="D18" s="13"/>
      <c r="E18" s="6"/>
      <c r="F18" s="14"/>
      <c r="G18" s="12"/>
      <c r="H18" s="58" t="str">
        <f>IF(E18="","",IF(G18="CITA DE 2","SEGUNDAS",VLOOKUP(E18,'RELACION MATRICULAS'!A:B,2,FALSE)))</f>
        <v/>
      </c>
      <c r="I18" s="41" t="str">
        <f>IFERROR(IF(C18="DIA","CITA CON MATRICULA",IF(A18="","",IF(J18="","",VLOOKUP(J18,'CITAS SOLICITADAS CUENTA'!A:C,3,FALSE)))),"REVISAR CITA")</f>
        <v/>
      </c>
      <c r="J18" s="46" t="str">
        <f t="shared" si="8"/>
        <v/>
      </c>
      <c r="K18" s="39" t="str">
        <f>IFERROR(IF(C18="DIA","DIA",IF(A18="","",VLOOKUP(J18,'CITAS SOLICITADAS CUENTA'!A:G,5,FALSE))),"ERROR")</f>
        <v/>
      </c>
      <c r="L18" s="40" t="str">
        <f>IFERROR(IF(C18="DIA","HORA",IF(A18="","",VLOOKUP(J18,'CITAS SOLICITADAS CUENTA'!A:G,6,FALSE))),"ERROR")</f>
        <v/>
      </c>
      <c r="M18" s="37" t="str">
        <f>IFERROR(IF(C18="DIA","ESTACION",IF(A18="","",VLOOKUP(J18,'CITAS SOLICITADAS CUENTA'!A:G,4,FALSE))),"ERROR")</f>
        <v/>
      </c>
      <c r="N18" s="42" t="str">
        <f>IFERROR(IF(C18="DIA","TIPO ITV",IF(A18="","",IF(E18="","",VLOOKUP(E18,'RELACION MATRICULAS'!C:D,2,FALSE)))),"ERROR")</f>
        <v/>
      </c>
      <c r="O18" s="43" t="str">
        <f t="shared" si="1"/>
        <v/>
      </c>
      <c r="P18" s="30"/>
      <c r="Q18" s="56" t="str">
        <f>IFERROR(IF(C18="DIA","TIP ITV SOLI",IF(E18="","",IF(VLOOKUP(E18,'RELACION MATRICULAS'!C:D,2,FALSE)="FURGONETA",0,IF(VLOOKUP(E18,'RELACION MATRICULAS'!C:D,2,FALSE)="BUS",1,666)))),"ERROR")</f>
        <v/>
      </c>
      <c r="R18" s="42" t="str">
        <f t="shared" si="2"/>
        <v/>
      </c>
      <c r="S18" s="30"/>
      <c r="T18" s="51"/>
    </row>
    <row r="19" spans="1:20" ht="26.25" hidden="1" customHeight="1">
      <c r="A19" s="30" t="str">
        <f t="shared" si="6"/>
        <v/>
      </c>
      <c r="B19" s="33" t="str">
        <f t="shared" si="7"/>
        <v/>
      </c>
      <c r="C19" s="12"/>
      <c r="D19" s="13"/>
      <c r="E19" s="6"/>
      <c r="F19" s="14"/>
      <c r="G19" s="12"/>
      <c r="H19" s="58" t="str">
        <f>IF(E19="","",IF(G19="CITA DE 2","SEGUNDAS",VLOOKUP(E19,'RELACION MATRICULAS'!A:B,2,FALSE)))</f>
        <v/>
      </c>
      <c r="I19" s="41" t="str">
        <f>IFERROR(IF(C19="DIA","CITA CON MATRICULA",IF(A19="","",IF(J19="","",VLOOKUP(J19,'CITAS SOLICITADAS CUENTA'!A:C,3,FALSE)))),"REVISAR CITA")</f>
        <v/>
      </c>
      <c r="J19" s="46" t="str">
        <f t="shared" si="8"/>
        <v/>
      </c>
      <c r="K19" s="39" t="str">
        <f>IFERROR(IF(C19="DIA","DIA",IF(A19="","",VLOOKUP(J19,'CITAS SOLICITADAS CUENTA'!A:G,5,FALSE))),"ERROR")</f>
        <v/>
      </c>
      <c r="L19" s="40" t="str">
        <f>IFERROR(IF(C19="DIA","HORA",IF(A19="","",VLOOKUP(J19,'CITAS SOLICITADAS CUENTA'!A:G,6,FALSE))),"ERROR")</f>
        <v/>
      </c>
      <c r="M19" s="37" t="str">
        <f>IFERROR(IF(C19="DIA","ESTACION",IF(A19="","",VLOOKUP(J19,'CITAS SOLICITADAS CUENTA'!A:G,4,FALSE))),"ERROR")</f>
        <v/>
      </c>
      <c r="N19" s="42" t="str">
        <f>IFERROR(IF(C19="DIA","TIPO ITV",IF(A19="","",IF(E19="","",VLOOKUP(E19,'RELACION MATRICULAS'!C:D,2,FALSE)))),"ERROR")</f>
        <v/>
      </c>
      <c r="O19" s="43" t="str">
        <f t="shared" si="1"/>
        <v/>
      </c>
      <c r="P19" s="30"/>
      <c r="Q19" s="56" t="str">
        <f>IFERROR(IF(C19="DIA","TIP ITV SOLI",IF(E19="","",IF(VLOOKUP(E19,'RELACION MATRICULAS'!C:D,2,FALSE)="FURGONETA",0,IF(VLOOKUP(E19,'RELACION MATRICULAS'!C:D,2,FALSE)="BUS",1,666)))),"ERROR")</f>
        <v/>
      </c>
      <c r="R19" s="42" t="str">
        <f t="shared" si="2"/>
        <v/>
      </c>
      <c r="S19" s="30"/>
      <c r="T19" s="51"/>
    </row>
    <row r="20" spans="1:20" ht="26.25" hidden="1" customHeight="1">
      <c r="A20" s="30" t="str">
        <f t="shared" si="6"/>
        <v/>
      </c>
      <c r="B20" s="33" t="str">
        <f t="shared" si="7"/>
        <v/>
      </c>
      <c r="C20" s="12"/>
      <c r="D20" s="13"/>
      <c r="E20" s="6"/>
      <c r="F20" s="14"/>
      <c r="G20" s="12"/>
      <c r="H20" s="58" t="str">
        <f>IF(E20="","",IF(G20="CITA DE 2","SEGUNDAS",VLOOKUP(E20,'RELACION MATRICULAS'!A:B,2,FALSE)))</f>
        <v/>
      </c>
      <c r="I20" s="41" t="str">
        <f>IFERROR(IF(C20="DIA","CITA CON MATRICULA",IF(A20="","",IF(J20="","",VLOOKUP(J20,'CITAS SOLICITADAS CUENTA'!A:C,3,FALSE)))),"REVISAR CITA")</f>
        <v/>
      </c>
      <c r="J20" s="46" t="str">
        <f t="shared" si="8"/>
        <v/>
      </c>
      <c r="K20" s="39" t="str">
        <f>IFERROR(IF(C20="DIA","DIA",IF(A20="","",VLOOKUP(J20,'CITAS SOLICITADAS CUENTA'!A:G,5,FALSE))),"ERROR")</f>
        <v/>
      </c>
      <c r="L20" s="40" t="str">
        <f>IFERROR(IF(C20="DIA","HORA",IF(A20="","",VLOOKUP(J20,'CITAS SOLICITADAS CUENTA'!A:G,6,FALSE))),"ERROR")</f>
        <v/>
      </c>
      <c r="M20" s="37" t="str">
        <f>IFERROR(IF(C20="DIA","ESTACION",IF(A20="","",VLOOKUP(J20,'CITAS SOLICITADAS CUENTA'!A:G,4,FALSE))),"ERROR")</f>
        <v/>
      </c>
      <c r="N20" s="42" t="str">
        <f>IFERROR(IF(C20="DIA","TIPO ITV",IF(A20="","",IF(E20="","",VLOOKUP(E20,'RELACION MATRICULAS'!C:D,2,FALSE)))),"ERROR")</f>
        <v/>
      </c>
      <c r="O20" s="43" t="str">
        <f t="shared" si="1"/>
        <v/>
      </c>
      <c r="P20" s="30"/>
      <c r="Q20" s="56" t="str">
        <f>IFERROR(IF(C20="DIA","TIP ITV SOLI",IF(E20="","",IF(VLOOKUP(E20,'RELACION MATRICULAS'!C:D,2,FALSE)="FURGONETA",0,IF(VLOOKUP(E20,'RELACION MATRICULAS'!C:D,2,FALSE)="BUS",1,666)))),"ERROR")</f>
        <v/>
      </c>
      <c r="R20" s="42" t="str">
        <f t="shared" si="2"/>
        <v/>
      </c>
      <c r="S20" s="30"/>
      <c r="T20" s="51"/>
    </row>
    <row r="21" spans="1:20" ht="26.25" hidden="1" customHeight="1">
      <c r="A21" s="30" t="str">
        <f t="shared" si="6"/>
        <v/>
      </c>
      <c r="B21" s="33" t="str">
        <f t="shared" si="7"/>
        <v/>
      </c>
      <c r="C21" s="12"/>
      <c r="D21" s="13"/>
      <c r="E21" s="6"/>
      <c r="F21" s="14"/>
      <c r="G21" s="12"/>
      <c r="H21" s="58" t="str">
        <f>IF(E21="","",IF(G21="CITA DE 2","SEGUNDAS",VLOOKUP(E21,'RELACION MATRICULAS'!A:B,2,FALSE)))</f>
        <v/>
      </c>
      <c r="I21" s="41" t="str">
        <f>IFERROR(IF(C21="DIA","CITA CON MATRICULA",IF(A21="","",IF(J21="","",VLOOKUP(J21,'CITAS SOLICITADAS CUENTA'!A:C,3,FALSE)))),"REVISAR CITA")</f>
        <v/>
      </c>
      <c r="J21" s="46" t="str">
        <f t="shared" si="8"/>
        <v/>
      </c>
      <c r="K21" s="39" t="str">
        <f>IFERROR(IF(C21="DIA","DIA",IF(A21="","",VLOOKUP(J21,'CITAS SOLICITADAS CUENTA'!A:G,5,FALSE))),"ERROR")</f>
        <v/>
      </c>
      <c r="L21" s="40" t="str">
        <f>IFERROR(IF(C21="DIA","HORA",IF(A21="","",VLOOKUP(J21,'CITAS SOLICITADAS CUENTA'!A:G,6,FALSE))),"ERROR")</f>
        <v/>
      </c>
      <c r="M21" s="37" t="str">
        <f>IFERROR(IF(C21="DIA","ESTACION",IF(A21="","",VLOOKUP(J21,'CITAS SOLICITADAS CUENTA'!A:G,4,FALSE))),"ERROR")</f>
        <v/>
      </c>
      <c r="N21" s="42" t="str">
        <f>IFERROR(IF(C21="DIA","TIPO ITV",IF(A21="","",IF(E21="","",VLOOKUP(E21,'RELACION MATRICULAS'!C:D,2,FALSE)))),"ERROR")</f>
        <v/>
      </c>
      <c r="O21" s="43" t="str">
        <f t="shared" si="1"/>
        <v/>
      </c>
      <c r="P21" s="30"/>
      <c r="Q21" s="56" t="str">
        <f>IFERROR(IF(C21="DIA","TIP ITV SOLI",IF(E21="","",IF(VLOOKUP(E21,'RELACION MATRICULAS'!C:D,2,FALSE)="FURGONETA",0,IF(VLOOKUP(E21,'RELACION MATRICULAS'!C:D,2,FALSE)="BUS",1,666)))),"ERROR")</f>
        <v/>
      </c>
      <c r="R21" s="42" t="str">
        <f t="shared" si="2"/>
        <v/>
      </c>
      <c r="S21" s="30"/>
      <c r="T21" s="51"/>
    </row>
    <row r="22" spans="1:20" ht="26.25" hidden="1" customHeight="1">
      <c r="A22" s="30" t="str">
        <f t="shared" si="6"/>
        <v/>
      </c>
      <c r="B22" s="33" t="str">
        <f t="shared" si="7"/>
        <v/>
      </c>
      <c r="C22" s="12"/>
      <c r="D22" s="13"/>
      <c r="E22" s="6"/>
      <c r="F22" s="14"/>
      <c r="G22" s="12"/>
      <c r="H22" s="58" t="str">
        <f>IF(E22="","",IF(G22="CITA DE 2","SEGUNDAS",VLOOKUP(E22,'RELACION MATRICULAS'!A:B,2,FALSE)))</f>
        <v/>
      </c>
      <c r="I22" s="41" t="str">
        <f>IFERROR(IF(C22="DIA","CITA CON MATRICULA",IF(A22="","",IF(J22="","",VLOOKUP(J22,'CITAS SOLICITADAS CUENTA'!A:C,3,FALSE)))),"REVISAR CITA")</f>
        <v/>
      </c>
      <c r="J22" s="46" t="str">
        <f t="shared" si="8"/>
        <v/>
      </c>
      <c r="K22" s="39" t="str">
        <f>IFERROR(IF(C22="DIA","DIA",IF(A22="","",VLOOKUP(J22,'CITAS SOLICITADAS CUENTA'!A:G,5,FALSE))),"ERROR")</f>
        <v/>
      </c>
      <c r="L22" s="40" t="str">
        <f>IFERROR(IF(C22="DIA","HORA",IF(A22="","",VLOOKUP(J22,'CITAS SOLICITADAS CUENTA'!A:G,6,FALSE))),"ERROR")</f>
        <v/>
      </c>
      <c r="M22" s="37" t="str">
        <f>IFERROR(IF(C22="DIA","ESTACION",IF(A22="","",VLOOKUP(J22,'CITAS SOLICITADAS CUENTA'!A:G,4,FALSE))),"ERROR")</f>
        <v/>
      </c>
      <c r="N22" s="42" t="str">
        <f>IFERROR(IF(C22="DIA","TIPO ITV",IF(A22="","",IF(E22="","",VLOOKUP(E22,'RELACION MATRICULAS'!C:D,2,FALSE)))),"ERROR")</f>
        <v/>
      </c>
      <c r="O22" s="43" t="str">
        <f t="shared" si="1"/>
        <v/>
      </c>
      <c r="P22" s="30"/>
      <c r="Q22" s="56" t="str">
        <f>IFERROR(IF(C22="DIA","TIP ITV SOLI",IF(E22="","",IF(VLOOKUP(E22,'RELACION MATRICULAS'!C:D,2,FALSE)="FURGONETA",0,IF(VLOOKUP(E22,'RELACION MATRICULAS'!C:D,2,FALSE)="BUS",1,666)))),"ERROR")</f>
        <v/>
      </c>
      <c r="R22" s="42" t="str">
        <f t="shared" si="2"/>
        <v/>
      </c>
      <c r="S22" s="30"/>
      <c r="T22" s="51"/>
    </row>
    <row r="23" spans="1:20" ht="26.25" hidden="1" customHeight="1">
      <c r="A23" s="30" t="str">
        <f t="shared" si="6"/>
        <v/>
      </c>
      <c r="B23" s="33" t="str">
        <f t="shared" si="7"/>
        <v/>
      </c>
      <c r="C23" s="12"/>
      <c r="D23" s="13"/>
      <c r="E23" s="6"/>
      <c r="F23" s="14"/>
      <c r="G23" s="12"/>
      <c r="H23" s="58" t="str">
        <f>IF(E23="","",IF(G23="CITA DE 2","SEGUNDAS",VLOOKUP(E23,'RELACION MATRICULAS'!A:B,2,FALSE)))</f>
        <v/>
      </c>
      <c r="I23" s="41" t="str">
        <f>IFERROR(IF(C23="DIA","CITA CON MATRICULA",IF(A23="","",IF(J23="","",VLOOKUP(J23,'CITAS SOLICITADAS CUENTA'!A:C,3,FALSE)))),"REVISAR CITA")</f>
        <v/>
      </c>
      <c r="J23" s="46" t="str">
        <f t="shared" si="8"/>
        <v/>
      </c>
      <c r="K23" s="39" t="str">
        <f>IFERROR(IF(C23="DIA","DIA",IF(A23="","",VLOOKUP(J23,'CITAS SOLICITADAS CUENTA'!A:G,5,FALSE))),"ERROR")</f>
        <v/>
      </c>
      <c r="L23" s="40" t="str">
        <f>IFERROR(IF(C23="DIA","HORA",IF(A23="","",VLOOKUP(J23,'CITAS SOLICITADAS CUENTA'!A:G,6,FALSE))),"ERROR")</f>
        <v/>
      </c>
      <c r="M23" s="37" t="str">
        <f>IFERROR(IF(C23="DIA","ESTACION",IF(A23="","",VLOOKUP(J23,'CITAS SOLICITADAS CUENTA'!A:G,4,FALSE))),"ERROR")</f>
        <v/>
      </c>
      <c r="N23" s="42" t="str">
        <f>IFERROR(IF(C23="DIA","TIPO ITV",IF(A23="","",IF(E23="","",VLOOKUP(E23,'RELACION MATRICULAS'!C:D,2,FALSE)))),"ERROR")</f>
        <v/>
      </c>
      <c r="O23" s="43" t="str">
        <f t="shared" si="1"/>
        <v/>
      </c>
      <c r="P23" s="30"/>
      <c r="Q23" s="56" t="str">
        <f>IFERROR(IF(C23="DIA","TIP ITV SOLI",IF(E23="","",IF(VLOOKUP(E23,'RELACION MATRICULAS'!C:D,2,FALSE)="FURGONETA",0,IF(VLOOKUP(E23,'RELACION MATRICULAS'!C:D,2,FALSE)="BUS",1,666)))),"ERROR")</f>
        <v/>
      </c>
      <c r="R23" s="42" t="str">
        <f t="shared" si="2"/>
        <v/>
      </c>
      <c r="S23" s="30"/>
      <c r="T23" s="51"/>
    </row>
    <row r="24" spans="1:20" ht="26.25" hidden="1" customHeight="1">
      <c r="A24" s="30" t="str">
        <f t="shared" si="6"/>
        <v/>
      </c>
      <c r="B24" s="33" t="str">
        <f t="shared" si="7"/>
        <v/>
      </c>
      <c r="C24" s="12"/>
      <c r="D24" s="13"/>
      <c r="E24" s="6"/>
      <c r="F24" s="14"/>
      <c r="G24" s="12"/>
      <c r="H24" s="58" t="str">
        <f>IF(E24="","",IF(G24="CITA DE 2","SEGUNDAS",VLOOKUP(E24,'RELACION MATRICULAS'!A:B,2,FALSE)))</f>
        <v/>
      </c>
      <c r="I24" s="41" t="str">
        <f>IFERROR(IF(C24="DIA","CITA CON MATRICULA",IF(A24="","",IF(J24="","",VLOOKUP(J24,'CITAS SOLICITADAS CUENTA'!A:C,3,FALSE)))),"REVISAR CITA")</f>
        <v/>
      </c>
      <c r="J24" s="46" t="str">
        <f t="shared" si="8"/>
        <v/>
      </c>
      <c r="K24" s="39" t="str">
        <f>IFERROR(IF(C24="DIA","DIA",IF(A24="","",VLOOKUP(J24,'CITAS SOLICITADAS CUENTA'!A:G,5,FALSE))),"ERROR")</f>
        <v/>
      </c>
      <c r="L24" s="40" t="str">
        <f>IFERROR(IF(C24="DIA","HORA",IF(A24="","",VLOOKUP(J24,'CITAS SOLICITADAS CUENTA'!A:G,6,FALSE))),"ERROR")</f>
        <v/>
      </c>
      <c r="M24" s="37" t="str">
        <f>IFERROR(IF(C24="DIA","ESTACION",IF(A24="","",VLOOKUP(J24,'CITAS SOLICITADAS CUENTA'!A:G,4,FALSE))),"ERROR")</f>
        <v/>
      </c>
      <c r="N24" s="42" t="str">
        <f>IFERROR(IF(C24="DIA","TIPO ITV",IF(A24="","",IF(E24="","",VLOOKUP(E24,'RELACION MATRICULAS'!C:D,2,FALSE)))),"ERROR")</f>
        <v/>
      </c>
      <c r="O24" s="43" t="str">
        <f t="shared" si="1"/>
        <v/>
      </c>
      <c r="P24" s="30"/>
      <c r="Q24" s="56" t="str">
        <f>IFERROR(IF(C24="DIA","TIP ITV SOLI",IF(E24="","",IF(VLOOKUP(E24,'RELACION MATRICULAS'!C:D,2,FALSE)="FURGONETA",0,IF(VLOOKUP(E24,'RELACION MATRICULAS'!C:D,2,FALSE)="BUS",1,666)))),"ERROR")</f>
        <v/>
      </c>
      <c r="R24" s="42" t="str">
        <f t="shared" si="2"/>
        <v/>
      </c>
      <c r="S24" s="30"/>
      <c r="T24" s="51"/>
    </row>
    <row r="25" spans="1:20" ht="26.25" hidden="1" customHeight="1">
      <c r="A25" s="30" t="str">
        <f t="shared" si="6"/>
        <v/>
      </c>
      <c r="B25" s="33" t="str">
        <f t="shared" si="7"/>
        <v/>
      </c>
      <c r="C25" s="12"/>
      <c r="D25" s="13"/>
      <c r="E25" s="6"/>
      <c r="F25" s="14"/>
      <c r="G25" s="12"/>
      <c r="H25" s="58" t="str">
        <f>IF(E25="","",IF(G25="CITA DE 2","SEGUNDAS",VLOOKUP(E25,'RELACION MATRICULAS'!A:B,2,FALSE)))</f>
        <v/>
      </c>
      <c r="I25" s="41" t="str">
        <f>IFERROR(IF(C25="DIA","CITA CON MATRICULA",IF(A25="","",IF(J25="","",VLOOKUP(J25,'CITAS SOLICITADAS CUENTA'!A:C,3,FALSE)))),"REVISAR CITA")</f>
        <v/>
      </c>
      <c r="J25" s="46" t="str">
        <f t="shared" si="8"/>
        <v/>
      </c>
      <c r="K25" s="39" t="str">
        <f>IFERROR(IF(C25="DIA","DIA",IF(A25="","",VLOOKUP(J25,'CITAS SOLICITADAS CUENTA'!A:G,5,FALSE))),"ERROR")</f>
        <v/>
      </c>
      <c r="L25" s="40" t="str">
        <f>IFERROR(IF(C25="DIA","HORA",IF(A25="","",VLOOKUP(J25,'CITAS SOLICITADAS CUENTA'!A:G,6,FALSE))),"ERROR")</f>
        <v/>
      </c>
      <c r="M25" s="37" t="str">
        <f>IFERROR(IF(C25="DIA","ESTACION",IF(A25="","",VLOOKUP(J25,'CITAS SOLICITADAS CUENTA'!A:G,4,FALSE))),"ERROR")</f>
        <v/>
      </c>
      <c r="N25" s="42" t="str">
        <f>IFERROR(IF(C25="DIA","TIPO ITV",IF(A25="","",IF(E25="","",VLOOKUP(E25,'RELACION MATRICULAS'!C:D,2,FALSE)))),"ERROR")</f>
        <v/>
      </c>
      <c r="O25" s="43" t="str">
        <f t="shared" si="1"/>
        <v/>
      </c>
      <c r="P25" s="30"/>
      <c r="Q25" s="56" t="str">
        <f>IFERROR(IF(C25="DIA","TIP ITV SOLI",IF(E25="","",IF(VLOOKUP(E25,'RELACION MATRICULAS'!C:D,2,FALSE)="FURGONETA",0,IF(VLOOKUP(E25,'RELACION MATRICULAS'!C:D,2,FALSE)="BUS",1,666)))),"ERROR")</f>
        <v/>
      </c>
      <c r="R25" s="42" t="str">
        <f t="shared" si="2"/>
        <v/>
      </c>
      <c r="S25" s="30"/>
      <c r="T25" s="51"/>
    </row>
    <row r="26" spans="1:20" ht="26.25" hidden="1" customHeight="1">
      <c r="A26" s="30" t="str">
        <f t="shared" si="6"/>
        <v/>
      </c>
      <c r="B26" s="33" t="str">
        <f t="shared" si="7"/>
        <v/>
      </c>
      <c r="C26" s="12"/>
      <c r="D26" s="13"/>
      <c r="E26" s="6"/>
      <c r="F26" s="14"/>
      <c r="G26" s="12"/>
      <c r="H26" s="58" t="str">
        <f>IF(E26="","",IF(G26="CITA DE 2","SEGUNDAS",VLOOKUP(E26,'RELACION MATRICULAS'!A:B,2,FALSE)))</f>
        <v/>
      </c>
      <c r="I26" s="41" t="str">
        <f>IFERROR(IF(C26="DIA","CITA CON MATRICULA",IF(A26="","",IF(J26="","",VLOOKUP(J26,'CITAS SOLICITADAS CUENTA'!A:C,3,FALSE)))),"REVISAR CITA")</f>
        <v/>
      </c>
      <c r="J26" s="46" t="str">
        <f t="shared" si="8"/>
        <v/>
      </c>
      <c r="K26" s="39" t="str">
        <f>IFERROR(IF(C26="DIA","DIA",IF(A26="","",VLOOKUP(J26,'CITAS SOLICITADAS CUENTA'!A:G,5,FALSE))),"ERROR")</f>
        <v/>
      </c>
      <c r="L26" s="40" t="str">
        <f>IFERROR(IF(C26="DIA","HORA",IF(A26="","",VLOOKUP(J26,'CITAS SOLICITADAS CUENTA'!A:G,6,FALSE))),"ERROR")</f>
        <v/>
      </c>
      <c r="M26" s="37" t="str">
        <f>IFERROR(IF(C26="DIA","ESTACION",IF(A26="","",VLOOKUP(J26,'CITAS SOLICITADAS CUENTA'!A:G,4,FALSE))),"ERROR")</f>
        <v/>
      </c>
      <c r="N26" s="42" t="str">
        <f>IFERROR(IF(C26="DIA","TIPO ITV",IF(A26="","",IF(E26="","",VLOOKUP(E26,'RELACION MATRICULAS'!C:D,2,FALSE)))),"ERROR")</f>
        <v/>
      </c>
      <c r="O26" s="43" t="str">
        <f t="shared" si="1"/>
        <v/>
      </c>
      <c r="P26" s="30"/>
      <c r="Q26" s="56" t="str">
        <f>IFERROR(IF(C26="DIA","TIP ITV SOLI",IF(E26="","",IF(VLOOKUP(E26,'RELACION MATRICULAS'!C:D,2,FALSE)="FURGONETA",0,IF(VLOOKUP(E26,'RELACION MATRICULAS'!C:D,2,FALSE)="BUS",1,666)))),"ERROR")</f>
        <v/>
      </c>
      <c r="R26" s="42" t="str">
        <f t="shared" si="2"/>
        <v/>
      </c>
      <c r="S26" s="30"/>
      <c r="T26" s="51"/>
    </row>
    <row r="27" spans="1:20" ht="26.25" hidden="1" customHeight="1">
      <c r="A27" s="30"/>
      <c r="B27" s="33" t="str">
        <f t="shared" ref="B27:B29" si="9">IF(C27="","",IF(LEFT(C27,3)="ITV","",IF(C27="DIA","DIASEM",C27)))</f>
        <v/>
      </c>
      <c r="C27" s="7"/>
      <c r="D27" s="8"/>
      <c r="E27" s="9"/>
      <c r="F27" s="9"/>
      <c r="G27" s="7"/>
      <c r="H27" s="7"/>
      <c r="I27" s="41" t="str">
        <f>IFERROR(IF(C27="DIA","CITA CON MATRICULA",IF(A27="","",IF(J27="","",VLOOKUP(J27,'CITAS SOLICITADAS CUENTA'!A:C,3,FALSE)))),"REVISAR CITA")</f>
        <v/>
      </c>
      <c r="J27" s="46" t="str">
        <f t="shared" ref="J27:J29" si="10">IF(C27="DIA","COMPROBACION CITA",IF(A27="","",IF(C27="","",C27&amp;D27)))</f>
        <v/>
      </c>
      <c r="K27" s="39" t="str">
        <f>IFERROR(IF(C27="DIA","DIA",IF(A27="","",VLOOKUP(J27,'CITAS SOLICITADAS CUENTA'!A:G,5,FALSE))),"ERROR")</f>
        <v/>
      </c>
      <c r="L27" s="40" t="str">
        <f>IFERROR(IF(C27="DIA","HORA",IF(A27="","",VLOOKUP(J27,'CITAS SOLICITADAS CUENTA'!A:G,6,FALSE))),"ERROR")</f>
        <v/>
      </c>
      <c r="M27" s="37" t="str">
        <f>IFERROR(IF(C27="DIA","ESTACION",IF(A27="","",VLOOKUP(J27,'CITAS SOLICITADAS CUENTA'!A:G,4,FALSE))),"ERROR")</f>
        <v/>
      </c>
      <c r="N27" s="42" t="str">
        <f>IFERROR(IF(C27="DIA","TIPO ITV",IF(A27="","",IF(E27="","",VLOOKUP(E27,'RELACION MATRICULAS'!C:D,2,FALSE)))),"ERROR")</f>
        <v/>
      </c>
      <c r="O27" s="43" t="str">
        <f t="shared" si="1"/>
        <v/>
      </c>
      <c r="P27" s="30"/>
      <c r="Q27" s="56" t="str">
        <f>IFERROR(IF(C27="DIA","TIP ITV SOLI",IF(E27="","",IF(VLOOKUP(E27,'RELACION MATRICULAS'!C:D,2,FALSE)="FURGONETA",0,IF(VLOOKUP(E27,'RELACION MATRICULAS'!C:D,2,FALSE)="BUS",1,666)))),"ERROR")</f>
        <v/>
      </c>
      <c r="R27" s="42" t="str">
        <f t="shared" si="2"/>
        <v/>
      </c>
      <c r="S27" s="30"/>
      <c r="T27" s="51"/>
    </row>
    <row r="28" spans="1:20" ht="26.25" hidden="1" customHeight="1">
      <c r="A28" s="30"/>
      <c r="B28" s="33" t="str">
        <f t="shared" si="9"/>
        <v/>
      </c>
      <c r="C28" s="9"/>
      <c r="D28" s="9"/>
      <c r="E28" s="9"/>
      <c r="F28" s="15" t="s">
        <v>76</v>
      </c>
      <c r="G28" s="11" t="s">
        <v>105</v>
      </c>
      <c r="H28" s="21" t="s">
        <v>106</v>
      </c>
      <c r="I28" s="41" t="str">
        <f>IFERROR(IF(C28="DIA","CITA CON MATRICULA",IF(A28="","",IF(J28="","",VLOOKUP(J28,'CITAS SOLICITADAS CUENTA'!A:C,3,FALSE)))),"REVISAR CITA")</f>
        <v/>
      </c>
      <c r="J28" s="46" t="str">
        <f t="shared" si="10"/>
        <v/>
      </c>
      <c r="K28" s="39" t="str">
        <f>IFERROR(IF(C28="DIA","DIA",IF(A28="","",VLOOKUP(J28,'CITAS SOLICITADAS CUENTA'!A:G,5,FALSE))),"ERROR")</f>
        <v/>
      </c>
      <c r="L28" s="40" t="str">
        <f>IFERROR(IF(C28="DIA","HORA",IF(A28="","",VLOOKUP(J28,'CITAS SOLICITADAS CUENTA'!A:G,6,FALSE))),"ERROR")</f>
        <v/>
      </c>
      <c r="M28" s="37" t="str">
        <f>IFERROR(IF(C28="DIA","ESTACION",IF(A28="","",VLOOKUP(J28,'CITAS SOLICITADAS CUENTA'!A:G,4,FALSE))),"ERROR")</f>
        <v/>
      </c>
      <c r="N28" s="42" t="str">
        <f>IFERROR(IF(C28="DIA","TIPO ITV",IF(A28="","",IF(E28="","",VLOOKUP(E28,'RELACION MATRICULAS'!C:D,2,FALSE)))),"ERROR")</f>
        <v/>
      </c>
      <c r="O28" s="43" t="str">
        <f t="shared" si="1"/>
        <v/>
      </c>
      <c r="P28" s="30"/>
      <c r="Q28" s="56" t="str">
        <f>IFERROR(IF(C28="DIA","TIP ITV SOLI",IF(E28="","",IF(VLOOKUP(E28,'RELACION MATRICULAS'!C:D,2,FALSE)="FURGONETA",0,IF(VLOOKUP(E28,'RELACION MATRICULAS'!C:D,2,FALSE)="BUS",1,666)))),"ERROR")</f>
        <v/>
      </c>
      <c r="R28" s="42" t="str">
        <f t="shared" si="2"/>
        <v/>
      </c>
      <c r="S28" s="30"/>
      <c r="T28" s="51"/>
    </row>
    <row r="29" spans="1:20" ht="15.75" hidden="1" customHeight="1">
      <c r="A29" s="30"/>
      <c r="B29" s="33" t="str">
        <f t="shared" si="9"/>
        <v/>
      </c>
      <c r="C29" s="22"/>
      <c r="D29" s="22"/>
      <c r="E29" s="22"/>
      <c r="F29" s="22"/>
      <c r="G29" s="22"/>
      <c r="H29" s="22"/>
      <c r="I29" s="41" t="str">
        <f>IFERROR(IF(C29="DIA","CITA CON MATRICULA",IF(A29="","",IF(J29="","",VLOOKUP(J29,'CITAS SOLICITADAS CUENTA'!A:C,3,FALSE)))),"REVISAR CITA")</f>
        <v/>
      </c>
      <c r="J29" s="46" t="str">
        <f t="shared" si="10"/>
        <v/>
      </c>
      <c r="K29" s="39" t="str">
        <f>IFERROR(IF(C29="DIA","DIA",IF(A29="","",VLOOKUP(J29,'CITAS SOLICITADAS CUENTA'!A:G,5,FALSE))),"ERROR")</f>
        <v/>
      </c>
      <c r="L29" s="40" t="str">
        <f>IFERROR(IF(C29="DIA","HORA",IF(A29="","",VLOOKUP(J29,'CITAS SOLICITADAS CUENTA'!A:G,6,FALSE))),"ERROR")</f>
        <v/>
      </c>
      <c r="M29" s="37" t="str">
        <f>IFERROR(IF(C29="DIA","ESTACION",IF(A29="","",VLOOKUP(J29,'CITAS SOLICITADAS CUENTA'!A:G,4,FALSE))),"ERROR")</f>
        <v/>
      </c>
      <c r="N29" s="42" t="str">
        <f>IFERROR(IF(C29="DIA","TIPO ITV",IF(A29="","",IF(E29="","",VLOOKUP(E29,'RELACION MATRICULAS'!C:D,2,FALSE)))),"ERROR")</f>
        <v/>
      </c>
      <c r="O29" s="43" t="str">
        <f t="shared" si="1"/>
        <v/>
      </c>
      <c r="P29" s="30"/>
      <c r="Q29" s="56" t="str">
        <f>IFERROR(IF(C29="DIA","TIP ITV SOLI",IF(E29="","",IF(VLOOKUP(E29,'RELACION MATRICULAS'!C:D,2,FALSE)="FURGONETA",0,IF(VLOOKUP(E29,'RELACION MATRICULAS'!C:D,2,FALSE)="BUS",1,666)))),"ERROR")</f>
        <v/>
      </c>
      <c r="R29" s="42" t="str">
        <f t="shared" si="2"/>
        <v/>
      </c>
      <c r="S29" s="30"/>
      <c r="T29" s="51"/>
    </row>
    <row r="30" spans="1:20" ht="26.25">
      <c r="A30" s="30"/>
      <c r="B30" s="33" t="str">
        <f t="shared" ref="B30:B92" si="11">IF(C30="","",IF(LEFT(C30,3)="ITV","",IF(C30="DIA","DIASEM",C30)))</f>
        <v/>
      </c>
      <c r="C30" s="78" t="s">
        <v>92</v>
      </c>
      <c r="D30" s="79"/>
      <c r="E30" s="79"/>
      <c r="F30" s="79"/>
      <c r="G30" s="79"/>
      <c r="H30" s="80"/>
      <c r="J30" s="46" t="str">
        <f t="shared" ref="J30:J100" si="12">IF(C30="DIA","COMPROBACION CITA",IF(A30="","",IF(C30="","",C30&amp;D30)))</f>
        <v/>
      </c>
      <c r="K30" s="39" t="str">
        <f>IFERROR(IF(C30="DIA","DIA",IF(A30="","",VLOOKUP(J30,'CITAS SOLICITADAS CUENTA'!A:G,5,FALSE))),"ERROR")</f>
        <v/>
      </c>
      <c r="L30" s="40" t="str">
        <f>IFERROR(IF(C30="DIA","HORA",IF(A30="","",VLOOKUP(J30,'CITAS SOLICITADAS CUENTA'!A:G,6,FALSE))),"ERROR")</f>
        <v/>
      </c>
      <c r="M30" s="37" t="str">
        <f>IFERROR(IF(C30="DIA","ESTACION",IF(A30="","",VLOOKUP(J30,'CITAS SOLICITADAS CUENTA'!A:G,4,FALSE))),"ERROR")</f>
        <v/>
      </c>
      <c r="N30" s="42" t="str">
        <f>IFERROR(IF(C30="DIA","TIPO ITV",IF(A30="","",IF(E30="","",VLOOKUP(E30,'RELACION MATRICULAS'!C:D,2,FALSE)))),"ERROR")</f>
        <v/>
      </c>
      <c r="O30" s="43" t="str">
        <f t="shared" si="1"/>
        <v/>
      </c>
      <c r="P30" s="30"/>
      <c r="Q30" s="56" t="str">
        <f>IFERROR(IF(C30="DIA","TIP ITV SOLI",IF(E30="","",IF(VLOOKUP(E30,'RELACION MATRICULAS'!C:D,2,FALSE)="FURGONETA",0,IF(VLOOKUP(E30,'RELACION MATRICULAS'!C:D,2,FALSE)="BUS",1,666)))),"ERROR")</f>
        <v/>
      </c>
      <c r="R30" s="42" t="str">
        <f t="shared" si="2"/>
        <v/>
      </c>
      <c r="S30" s="30"/>
      <c r="T30" s="51"/>
    </row>
    <row r="31" spans="1:20" ht="30.75" customHeight="1">
      <c r="A31" s="30"/>
      <c r="B31" s="33" t="str">
        <f t="shared" si="11"/>
        <v>DIASEM</v>
      </c>
      <c r="C31" s="5" t="s">
        <v>0</v>
      </c>
      <c r="D31" s="5" t="s">
        <v>2</v>
      </c>
      <c r="E31" s="5" t="s">
        <v>1</v>
      </c>
      <c r="F31" s="6" t="s">
        <v>11</v>
      </c>
      <c r="G31" s="5" t="s">
        <v>3</v>
      </c>
      <c r="H31" s="6" t="s">
        <v>4</v>
      </c>
      <c r="I31" s="41" t="str">
        <f>IFERROR(IF(C31="DIA","CITA CON MATRICULA",IF(A31="","",IF(J31="","",VLOOKUP(J31,'CITAS SOLICITADAS CUENTA'!A:C,3,FALSE)))),"REVISAR CITA")</f>
        <v>CITA CON MATRICULA</v>
      </c>
      <c r="J31" s="46" t="str">
        <f t="shared" si="12"/>
        <v>COMPROBACION CITA</v>
      </c>
      <c r="K31" s="39" t="str">
        <f>IFERROR(IF(C31="DIA","DIA",IF(A31="","",VLOOKUP(J31,'CITAS SOLICITADAS CUENTA'!A:G,5,FALSE))),"ERROR")</f>
        <v>DIA</v>
      </c>
      <c r="L31" s="40" t="str">
        <f>IFERROR(IF(C31="DIA","HORA",IF(A31="","",VLOOKUP(J31,'CITAS SOLICITADAS CUENTA'!A:G,6,FALSE))),"ERROR")</f>
        <v>HORA</v>
      </c>
      <c r="M31" s="37" t="str">
        <f>IFERROR(IF(C31="DIA","ESTACION",IF(A31="","",VLOOKUP(J31,'CITAS SOLICITADAS CUENTA'!A:G,4,FALSE))),"ERROR")</f>
        <v>ESTACION</v>
      </c>
      <c r="N31" s="42" t="str">
        <f>IFERROR(IF(C31="DIA","TIPO ITV",IF(A31="","",IF(E31="","",VLOOKUP(E31,'RELACION MATRICULAS'!C:D,2,FALSE)))),"ERROR")</f>
        <v>TIPO ITV</v>
      </c>
      <c r="O31" s="43" t="str">
        <f t="shared" si="1"/>
        <v>COMPROBACION FECHA LIMITE CITA ITV</v>
      </c>
      <c r="P31" s="30"/>
      <c r="Q31" s="56" t="str">
        <f>IFERROR(IF(C31="DIA","TIP ITV SOLI",IF(E31="","",IF(VLOOKUP(E31,'RELACION MATRICULAS'!C:D,2,FALSE)="FURGONETA",0,IF(VLOOKUP(E31,'RELACION MATRICULAS'!C:D,2,FALSE)="BUS",1,666)))),"ERROR")</f>
        <v>TIP ITV SOLI</v>
      </c>
      <c r="R31" s="42" t="str">
        <f t="shared" si="2"/>
        <v>TIP ITV SOLI</v>
      </c>
      <c r="S31" s="30"/>
      <c r="T31" s="51"/>
    </row>
    <row r="32" spans="1:20" ht="27" hidden="1" customHeight="1" thickTop="1">
      <c r="A32" s="30" t="str">
        <f t="shared" ref="A32:A47" si="13">IF(C32="","",WEEKDAY(C32))</f>
        <v/>
      </c>
      <c r="B32" s="33" t="str">
        <f t="shared" si="11"/>
        <v/>
      </c>
      <c r="C32" s="12"/>
      <c r="D32" s="13"/>
      <c r="E32" s="6"/>
      <c r="F32" s="14"/>
      <c r="G32" s="12"/>
      <c r="H32" s="12"/>
      <c r="I32" s="41" t="str">
        <f>IFERROR(IF(C32="DIA","CITA CON MATRICULA",IF(A32="","",IF(J32="","",VLOOKUP(J32,'CITAS SOLICITADAS CUENTA'!A:C,3,FALSE)))),"REVISAR CITA")</f>
        <v/>
      </c>
      <c r="J32" s="46" t="str">
        <f t="shared" si="12"/>
        <v/>
      </c>
      <c r="K32" s="39" t="str">
        <f>IFERROR(IF(C32="DIA","DIA",IF(A32="","",VLOOKUP(J32,'CITAS SOLICITADAS CUENTA'!A:G,5,FALSE))),"ERROR")</f>
        <v/>
      </c>
      <c r="L32" s="40" t="str">
        <f>IFERROR(IF(C32="DIA","HORA",IF(A32="","",VLOOKUP(J32,'CITAS SOLICITADAS CUENTA'!A:G,6,FALSE))),"ERROR")</f>
        <v/>
      </c>
      <c r="M32" s="37" t="str">
        <f>IFERROR(IF(C32="DIA","ESTACION",IF(A32="","",VLOOKUP(J32,'CITAS SOLICITADAS CUENTA'!A:G,4,FALSE))),"ERROR")</f>
        <v/>
      </c>
      <c r="N32" s="42" t="str">
        <f>IFERROR(IF(C32="DIA","TIPO ITV",IF(A32="","",IF(E32="","",VLOOKUP(E32,'RELACION MATRICULAS'!C:D,2,FALSE)))),"ERROR")</f>
        <v/>
      </c>
      <c r="O32" s="43" t="str">
        <f t="shared" si="1"/>
        <v/>
      </c>
      <c r="P32" s="30"/>
      <c r="Q32" s="56" t="str">
        <f>IFERROR(IF(C32="DIA","TIP ITV SOLI",IF(E32="","",IF(VLOOKUP(E32,'RELACION MATRICULAS'!C:D,2,FALSE)="FURGONETA",0,IF(VLOOKUP(E32,'RELACION MATRICULAS'!C:D,2,FALSE)="BUS",1,666)))),"ERROR")</f>
        <v/>
      </c>
      <c r="R32" s="42" t="str">
        <f t="shared" si="2"/>
        <v/>
      </c>
      <c r="S32" s="30"/>
      <c r="T32" s="51"/>
    </row>
    <row r="33" spans="1:20" ht="26.25" hidden="1" customHeight="1">
      <c r="A33" s="30" t="str">
        <f>IF(C33="","",WEEKDAY(C33))</f>
        <v/>
      </c>
      <c r="B33" s="33" t="str">
        <f t="shared" si="11"/>
        <v/>
      </c>
      <c r="C33" s="12"/>
      <c r="D33" s="13"/>
      <c r="E33" s="6"/>
      <c r="F33" s="14"/>
      <c r="G33" s="12"/>
      <c r="H33" s="12"/>
      <c r="I33" s="41" t="str">
        <f>IFERROR(IF(C33="DIA","CITA CON MATRICULA",IF(A33="","",IF(J33="","",VLOOKUP(J33,'CITAS SOLICITADAS CUENTA'!A:C,3,FALSE)))),"REVISAR CITA")</f>
        <v/>
      </c>
      <c r="J33" s="46" t="str">
        <f t="shared" si="12"/>
        <v/>
      </c>
      <c r="K33" s="39" t="str">
        <f>IFERROR(IF(C33="DIA","DIA",IF(A33="","",VLOOKUP(J33,'CITAS SOLICITADAS CUENTA'!A:G,5,FALSE))),"ERROR")</f>
        <v/>
      </c>
      <c r="L33" s="40" t="str">
        <f>IFERROR(IF(C33="DIA","HORA",IF(A33="","",VLOOKUP(J33,'CITAS SOLICITADAS CUENTA'!A:G,6,FALSE))),"ERROR")</f>
        <v/>
      </c>
      <c r="M33" s="37" t="str">
        <f>IFERROR(IF(C33="DIA","ESTACION",IF(A33="","",VLOOKUP(J33,'CITAS SOLICITADAS CUENTA'!A:G,4,FALSE))),"ERROR")</f>
        <v/>
      </c>
      <c r="N33" s="42" t="str">
        <f>IFERROR(IF(C33="DIA","TIPO ITV",IF(A33="","",IF(E33="","",VLOOKUP(E33,'RELACION MATRICULAS'!C:D,2,FALSE)))),"ERROR")</f>
        <v/>
      </c>
      <c r="O33" s="43" t="str">
        <f t="shared" si="1"/>
        <v/>
      </c>
      <c r="P33" s="30"/>
      <c r="Q33" s="56" t="str">
        <f>IFERROR(IF(C33="DIA","TIP ITV SOLI",IF(E33="","",IF(VLOOKUP(E33,'RELACION MATRICULAS'!C:D,2,FALSE)="FURGONETA",0,IF(VLOOKUP(E33,'RELACION MATRICULAS'!C:D,2,FALSE)="BUS",1,666)))),"ERROR")</f>
        <v/>
      </c>
      <c r="R33" s="42" t="str">
        <f t="shared" si="2"/>
        <v/>
      </c>
      <c r="S33" s="30"/>
      <c r="T33" s="51"/>
    </row>
    <row r="34" spans="1:20" ht="26.25" hidden="1" customHeight="1">
      <c r="A34" s="30" t="str">
        <f t="shared" si="13"/>
        <v/>
      </c>
      <c r="B34" s="33" t="str">
        <f t="shared" si="11"/>
        <v/>
      </c>
      <c r="C34" s="12"/>
      <c r="D34" s="13"/>
      <c r="E34" s="6"/>
      <c r="F34" s="14"/>
      <c r="G34" s="12"/>
      <c r="H34" s="12"/>
      <c r="I34" s="41" t="str">
        <f>IFERROR(IF(C34="DIA","CITA CON MATRICULA",IF(A34="","",IF(J34="","",VLOOKUP(J34,'CITAS SOLICITADAS CUENTA'!A:C,3,FALSE)))),"REVISAR CITA")</f>
        <v/>
      </c>
      <c r="J34" s="46" t="str">
        <f t="shared" si="12"/>
        <v/>
      </c>
      <c r="K34" s="39" t="str">
        <f>IFERROR(IF(C34="DIA","DIA",IF(A34="","",VLOOKUP(J34,'CITAS SOLICITADAS CUENTA'!A:G,5,FALSE))),"ERROR")</f>
        <v/>
      </c>
      <c r="L34" s="40" t="str">
        <f>IFERROR(IF(C34="DIA","HORA",IF(A34="","",VLOOKUP(J34,'CITAS SOLICITADAS CUENTA'!A:G,6,FALSE))),"ERROR")</f>
        <v/>
      </c>
      <c r="M34" s="37" t="str">
        <f>IFERROR(IF(C34="DIA","ESTACION",IF(A34="","",VLOOKUP(J34,'CITAS SOLICITADAS CUENTA'!A:G,4,FALSE))),"ERROR")</f>
        <v/>
      </c>
      <c r="N34" s="42" t="str">
        <f>IFERROR(IF(C34="DIA","TIPO ITV",IF(A34="","",IF(E34="","",VLOOKUP(E34,'RELACION MATRICULAS'!C:D,2,FALSE)))),"ERROR")</f>
        <v/>
      </c>
      <c r="O34" s="43" t="str">
        <f t="shared" si="1"/>
        <v/>
      </c>
      <c r="P34" s="30"/>
      <c r="Q34" s="56" t="str">
        <f>IFERROR(IF(C34="DIA","TIP ITV SOLI",IF(E34="","",IF(VLOOKUP(E34,'RELACION MATRICULAS'!C:D,2,FALSE)="FURGONETA",0,IF(VLOOKUP(E34,'RELACION MATRICULAS'!C:D,2,FALSE)="BUS",1,666)))),"ERROR")</f>
        <v/>
      </c>
      <c r="R34" s="42" t="str">
        <f t="shared" si="2"/>
        <v/>
      </c>
      <c r="S34" s="30"/>
      <c r="T34" s="51"/>
    </row>
    <row r="35" spans="1:20" ht="26.25" hidden="1">
      <c r="A35" s="30" t="str">
        <f>IF(C35="","",WEEKDAY(C35))</f>
        <v/>
      </c>
      <c r="B35" s="33" t="str">
        <f>IF(C35="","",IF(LEFT(C35,3)="ITV","",IF(C35="DIA","DIASEM",C35)))</f>
        <v/>
      </c>
      <c r="C35" s="12"/>
      <c r="D35" s="13"/>
      <c r="E35" s="6"/>
      <c r="F35" s="14"/>
      <c r="G35" s="12"/>
      <c r="H35" s="58" t="str">
        <f>IF(E35="","",IF(G35="CITA DE 2","SEGUNDAS",VLOOKUP(E35,'RELACION MATRICULAS'!A:B,2,FALSE)))</f>
        <v/>
      </c>
      <c r="I35" s="41" t="str">
        <f>IFERROR(IF(C35="DIA","CITA CON MATRICULA",IF(A35="","",IF(J35="","",VLOOKUP(J35,'CITAS SOLICITADAS CUENTA'!A:C,3,FALSE)))),"REVISAR CITA")</f>
        <v/>
      </c>
      <c r="J35" s="46" t="str">
        <f>IF(C35="DIA","COMPROBACION CITA",IF(A35="","",IF(C35="","",C35&amp;D35)))</f>
        <v/>
      </c>
      <c r="K35" s="39" t="str">
        <f>IFERROR(IF(C35="DIA","DIA",IF(A35="","",VLOOKUP(J35,'CITAS SOLICITADAS CUENTA'!A:G,5,FALSE))),"ERROR")</f>
        <v/>
      </c>
      <c r="L35" s="40" t="str">
        <f>IFERROR(IF(C35="DIA","HORA",IF(A35="","",VLOOKUP(J35,'CITAS SOLICITADAS CUENTA'!A:G,6,FALSE))),"ERROR")</f>
        <v/>
      </c>
      <c r="M35" s="37" t="str">
        <f>IFERROR(IF(C35="DIA","ESTACION",IF(A35="","",VLOOKUP(J35,'CITAS SOLICITADAS CUENTA'!A:G,4,FALSE))),"ERROR")</f>
        <v/>
      </c>
      <c r="N35" s="42" t="str">
        <f>IFERROR(IF(C35="DIA","TIPO ITV",IF(A35="","",IF(E35="","",VLOOKUP(E35,'RELACION MATRICULAS'!C:D,2,FALSE)))),"ERROR")</f>
        <v/>
      </c>
      <c r="O35" s="43" t="str">
        <f t="shared" si="1"/>
        <v/>
      </c>
      <c r="P35" s="30"/>
      <c r="Q35" s="56" t="str">
        <f>IFERROR(IF(C35="DIA","TIP ITV SOLI",IF(E35="","",IF(VLOOKUP(E35,'RELACION MATRICULAS'!C:D,2,FALSE)="FURGONETA",0,IF(VLOOKUP(E35,'RELACION MATRICULAS'!C:D,2,FALSE)="BUS",1,666)))),"ERROR")</f>
        <v/>
      </c>
      <c r="R35" s="42" t="str">
        <f t="shared" si="2"/>
        <v/>
      </c>
      <c r="S35" s="30"/>
      <c r="T35" s="51"/>
    </row>
    <row r="36" spans="1:20" ht="26.25" hidden="1">
      <c r="A36" s="30" t="str">
        <f>IF(C36="","",WEEKDAY(C36))</f>
        <v/>
      </c>
      <c r="B36" s="33" t="str">
        <f>IF(C36="","",IF(LEFT(C36,3)="ITV","",IF(C36="DIA","DIASEM",C36)))</f>
        <v/>
      </c>
      <c r="C36" s="12"/>
      <c r="D36" s="13"/>
      <c r="E36" s="6"/>
      <c r="F36" s="14"/>
      <c r="G36" s="12"/>
      <c r="H36" s="58" t="str">
        <f>IF(E36="","",IF(G36="CITA DE 2","SEGUNDAS",VLOOKUP(E36,'RELACION MATRICULAS'!A:B,2,FALSE)))</f>
        <v/>
      </c>
      <c r="I36" s="41" t="str">
        <f>IFERROR(IF(C36="DIA","CITA CON MATRICULA",IF(A36="","",IF(J36="","",VLOOKUP(J36,'CITAS SOLICITADAS CUENTA'!A:C,3,FALSE)))),"REVISAR CITA")</f>
        <v/>
      </c>
      <c r="J36" s="46" t="str">
        <f>IF(C36="DIA","COMPROBACION CITA",IF(A36="","",IF(C36="","",C36&amp;D36)))</f>
        <v/>
      </c>
      <c r="K36" s="39" t="str">
        <f>IFERROR(IF(C36="DIA","DIA",IF(A36="","",VLOOKUP(J36,'CITAS SOLICITADAS CUENTA'!A:G,5,FALSE))),"ERROR")</f>
        <v/>
      </c>
      <c r="L36" s="40" t="str">
        <f>IFERROR(IF(C36="DIA","HORA",IF(A36="","",VLOOKUP(J36,'CITAS SOLICITADAS CUENTA'!A:G,6,FALSE))),"ERROR")</f>
        <v/>
      </c>
      <c r="M36" s="37" t="str">
        <f>IFERROR(IF(C36="DIA","ESTACION",IF(A36="","",VLOOKUP(J36,'CITAS SOLICITADAS CUENTA'!A:G,4,FALSE))),"ERROR")</f>
        <v/>
      </c>
      <c r="N36" s="42" t="str">
        <f>IFERROR(IF(C36="DIA","TIPO ITV",IF(A36="","",IF(E36="","",VLOOKUP(E36,'RELACION MATRICULAS'!C:D,2,FALSE)))),"ERROR")</f>
        <v/>
      </c>
      <c r="O36" s="43" t="str">
        <f t="shared" si="1"/>
        <v/>
      </c>
      <c r="P36" s="30"/>
      <c r="Q36" s="56" t="str">
        <f>IFERROR(IF(C36="DIA","TIP ITV SOLI",IF(E36="","",IF(VLOOKUP(E36,'RELACION MATRICULAS'!C:D,2,FALSE)="FURGONETA",0,IF(VLOOKUP(E36,'RELACION MATRICULAS'!C:D,2,FALSE)="BUS",1,666)))),"ERROR")</f>
        <v/>
      </c>
      <c r="R36" s="42" t="str">
        <f t="shared" si="2"/>
        <v/>
      </c>
      <c r="S36" s="30"/>
      <c r="T36" s="51"/>
    </row>
    <row r="37" spans="1:20" ht="26.25" hidden="1">
      <c r="A37" s="30" t="str">
        <f t="shared" si="13"/>
        <v/>
      </c>
      <c r="B37" s="33" t="str">
        <f t="shared" si="11"/>
        <v/>
      </c>
      <c r="C37" s="12"/>
      <c r="D37" s="13"/>
      <c r="E37" s="6"/>
      <c r="F37" s="14"/>
      <c r="G37" s="12"/>
      <c r="H37" s="58" t="str">
        <f>IF(E37="","",IF(G37="CITA DE 2","SEGUNDAS",VLOOKUP(E37,'RELACION MATRICULAS'!A:B,2,FALSE)))</f>
        <v/>
      </c>
      <c r="I37" s="41" t="str">
        <f>IFERROR(IF(C37="DIA","CITA CON MATRICULA",IF(A37="","",IF(J37="","",VLOOKUP(J37,'CITAS SOLICITADAS CUENTA'!A:C,3,FALSE)))),"REVISAR CITA")</f>
        <v/>
      </c>
      <c r="J37" s="46" t="str">
        <f t="shared" si="12"/>
        <v/>
      </c>
      <c r="K37" s="39" t="str">
        <f>IFERROR(IF(C37="DIA","DIA",IF(A37="","",VLOOKUP(J37,'CITAS SOLICITADAS CUENTA'!A:G,5,FALSE))),"ERROR")</f>
        <v/>
      </c>
      <c r="L37" s="40" t="str">
        <f>IFERROR(IF(C37="DIA","HORA",IF(A37="","",VLOOKUP(J37,'CITAS SOLICITADAS CUENTA'!A:G,6,FALSE))),"ERROR")</f>
        <v/>
      </c>
      <c r="M37" s="37" t="str">
        <f>IFERROR(IF(C37="DIA","ESTACION",IF(A37="","",VLOOKUP(J37,'CITAS SOLICITADAS CUENTA'!A:G,4,FALSE))),"ERROR")</f>
        <v/>
      </c>
      <c r="N37" s="42" t="str">
        <f>IFERROR(IF(C37="DIA","TIPO ITV",IF(A37="","",IF(E37="","",VLOOKUP(E37,'RELACION MATRICULAS'!C:D,2,FALSE)))),"ERROR")</f>
        <v/>
      </c>
      <c r="O37" s="43" t="str">
        <f t="shared" si="1"/>
        <v/>
      </c>
      <c r="P37" s="30"/>
      <c r="Q37" s="56" t="str">
        <f>IFERROR(IF(C37="DIA","TIP ITV SOLI",IF(E37="","",IF(VLOOKUP(E37,'RELACION MATRICULAS'!C:D,2,FALSE)="FURGONETA",0,IF(VLOOKUP(E37,'RELACION MATRICULAS'!C:D,2,FALSE)="BUS",1,666)))),"ERROR")</f>
        <v/>
      </c>
      <c r="R37" s="42" t="str">
        <f t="shared" si="2"/>
        <v/>
      </c>
      <c r="S37" s="30"/>
      <c r="T37" s="51"/>
    </row>
    <row r="38" spans="1:20" ht="26.25" hidden="1">
      <c r="A38" s="30" t="str">
        <f t="shared" ref="A38" si="14">IF(C38="","",WEEKDAY(C38))</f>
        <v/>
      </c>
      <c r="B38" s="33" t="str">
        <f t="shared" si="11"/>
        <v/>
      </c>
      <c r="C38" s="12"/>
      <c r="D38" s="13"/>
      <c r="E38" s="6"/>
      <c r="F38" s="14"/>
      <c r="G38" s="12"/>
      <c r="H38" s="58" t="str">
        <f>IF(E38="","",IF(G38="CITA DE 2","SEGUNDAS",VLOOKUP(E38,'RELACION MATRICULAS'!A:B,2,FALSE)))</f>
        <v/>
      </c>
      <c r="I38" s="41" t="str">
        <f>IFERROR(IF(C38="DIA","CITA CON MATRICULA",IF(A38="","",IF(J38="","",VLOOKUP(J38,'CITAS SOLICITADAS CUENTA'!A:C,3,FALSE)))),"REVISAR CITA")</f>
        <v/>
      </c>
      <c r="J38" s="46" t="str">
        <f t="shared" si="12"/>
        <v/>
      </c>
      <c r="K38" s="39" t="str">
        <f>IFERROR(IF(C38="DIA","DIA",IF(A38="","",VLOOKUP(J38,'CITAS SOLICITADAS CUENTA'!A:G,5,FALSE))),"ERROR")</f>
        <v/>
      </c>
      <c r="L38" s="40" t="str">
        <f>IFERROR(IF(C38="DIA","HORA",IF(A38="","",VLOOKUP(J38,'CITAS SOLICITADAS CUENTA'!A:G,6,FALSE))),"ERROR")</f>
        <v/>
      </c>
      <c r="M38" s="37" t="str">
        <f>IFERROR(IF(C38="DIA","ESTACION",IF(A38="","",VLOOKUP(J38,'CITAS SOLICITADAS CUENTA'!A:G,4,FALSE))),"ERROR")</f>
        <v/>
      </c>
      <c r="N38" s="42" t="str">
        <f>IFERROR(IF(C38="DIA","TIPO ITV",IF(A38="","",IF(E38="","",VLOOKUP(E38,'RELACION MATRICULAS'!C:D,2,FALSE)))),"ERROR")</f>
        <v/>
      </c>
      <c r="O38" s="43" t="str">
        <f t="shared" si="1"/>
        <v/>
      </c>
      <c r="P38" s="30"/>
      <c r="Q38" s="56" t="str">
        <f>IFERROR(IF(C38="DIA","TIP ITV SOLI",IF(E38="","",IF(VLOOKUP(E38,'RELACION MATRICULAS'!C:D,2,FALSE)="FURGONETA",0,IF(VLOOKUP(E38,'RELACION MATRICULAS'!C:D,2,FALSE)="BUS",1,666)))),"ERROR")</f>
        <v/>
      </c>
      <c r="R38" s="42" t="str">
        <f t="shared" si="2"/>
        <v/>
      </c>
      <c r="S38" s="30"/>
      <c r="T38" s="51"/>
    </row>
    <row r="39" spans="1:20" ht="26.25" hidden="1">
      <c r="A39" s="30" t="str">
        <f t="shared" si="13"/>
        <v/>
      </c>
      <c r="B39" s="33" t="str">
        <f t="shared" si="11"/>
        <v/>
      </c>
      <c r="C39" s="12"/>
      <c r="D39" s="13"/>
      <c r="E39" s="6"/>
      <c r="F39" s="14"/>
      <c r="G39" s="12"/>
      <c r="H39" s="58" t="str">
        <f>IF(E39="","",IF(G39="CITA DE 2","SEGUNDAS",VLOOKUP(E39,'RELACION MATRICULAS'!A:B,2,FALSE)))</f>
        <v/>
      </c>
      <c r="I39" s="41" t="str">
        <f>IFERROR(IF(C39="DIA","CITA CON MATRICULA",IF(A39="","",IF(J39="","",VLOOKUP(J39,'CITAS SOLICITADAS CUENTA'!A:C,3,FALSE)))),"REVISAR CITA")</f>
        <v/>
      </c>
      <c r="J39" s="46" t="str">
        <f t="shared" si="12"/>
        <v/>
      </c>
      <c r="K39" s="39" t="str">
        <f>IFERROR(IF(C39="DIA","DIA",IF(A39="","",VLOOKUP(J39,'CITAS SOLICITADAS CUENTA'!A:G,5,FALSE))),"ERROR")</f>
        <v/>
      </c>
      <c r="L39" s="40" t="str">
        <f>IFERROR(IF(C39="DIA","HORA",IF(A39="","",VLOOKUP(J39,'CITAS SOLICITADAS CUENTA'!A:G,6,FALSE))),"ERROR")</f>
        <v/>
      </c>
      <c r="M39" s="37" t="str">
        <f>IFERROR(IF(C39="DIA","ESTACION",IF(A39="","",VLOOKUP(J39,'CITAS SOLICITADAS CUENTA'!A:G,4,FALSE))),"ERROR")</f>
        <v/>
      </c>
      <c r="N39" s="42" t="str">
        <f>IFERROR(IF(C39="DIA","TIPO ITV",IF(A39="","",IF(E39="","",VLOOKUP(E39,'RELACION MATRICULAS'!C:D,2,FALSE)))),"ERROR")</f>
        <v/>
      </c>
      <c r="O39" s="43" t="str">
        <f t="shared" si="1"/>
        <v/>
      </c>
      <c r="P39" s="30"/>
      <c r="Q39" s="56" t="str">
        <f>IFERROR(IF(C39="DIA","TIP ITV SOLI",IF(E39="","",IF(VLOOKUP(E39,'RELACION MATRICULAS'!C:D,2,FALSE)="FURGONETA",0,IF(VLOOKUP(E39,'RELACION MATRICULAS'!C:D,2,FALSE)="BUS",1,666)))),"ERROR")</f>
        <v/>
      </c>
      <c r="R39" s="42" t="str">
        <f t="shared" si="2"/>
        <v/>
      </c>
      <c r="S39" s="30"/>
      <c r="T39" s="51"/>
    </row>
    <row r="40" spans="1:20" ht="26.25" hidden="1">
      <c r="A40" s="30" t="str">
        <f t="shared" ref="A40" si="15">IF(C40="","",WEEKDAY(C40))</f>
        <v/>
      </c>
      <c r="B40" s="33" t="str">
        <f t="shared" ref="B40" si="16">IF(C40="","",IF(LEFT(C40,3)="ITV","",IF(C40="DIA","DIASEM",C40)))</f>
        <v/>
      </c>
      <c r="C40" s="12"/>
      <c r="D40" s="13"/>
      <c r="E40" s="6"/>
      <c r="F40" s="14"/>
      <c r="G40" s="12"/>
      <c r="H40" s="58" t="str">
        <f>IF(E40="","",IF(G40="CITA DE 2","SEGUNDAS",VLOOKUP(E40,'RELACION MATRICULAS'!A:B,2,FALSE)))</f>
        <v/>
      </c>
      <c r="I40" s="41" t="str">
        <f>IFERROR(IF(C40="DIA","CITA CON MATRICULA",IF(A40="","",IF(J40="","",VLOOKUP(J40,'CITAS SOLICITADAS CUENTA'!A:C,3,FALSE)))),"REVISAR CITA")</f>
        <v/>
      </c>
      <c r="J40" s="46" t="str">
        <f t="shared" ref="J40" si="17">IF(C40="DIA","COMPROBACION CITA",IF(A40="","",IF(C40="","",C40&amp;D40)))</f>
        <v/>
      </c>
      <c r="K40" s="39" t="str">
        <f>IFERROR(IF(C40="DIA","DIA",IF(A40="","",VLOOKUP(J40,'CITAS SOLICITADAS CUENTA'!A:G,5,FALSE))),"ERROR")</f>
        <v/>
      </c>
      <c r="L40" s="40" t="str">
        <f>IFERROR(IF(C40="DIA","HORA",IF(A40="","",VLOOKUP(J40,'CITAS SOLICITADAS CUENTA'!A:G,6,FALSE))),"ERROR")</f>
        <v/>
      </c>
      <c r="M40" s="55" t="str">
        <f>IFERROR(IF(C40="DIA","ESTACION",IF(A40="","",VLOOKUP(J40,'CITAS SOLICITADAS CUENTA'!A:G,4,FALSE))),"ERROR")</f>
        <v/>
      </c>
      <c r="N40" s="42" t="str">
        <f>IFERROR(IF(C40="DIA","TIPO ITV",IF(A40="","",IF(E40="","",VLOOKUP(E40,'RELACION MATRICULAS'!C:D,2,FALSE)))),"ERROR")</f>
        <v/>
      </c>
      <c r="O40" s="43" t="str">
        <f t="shared" si="1"/>
        <v/>
      </c>
      <c r="P40" s="30"/>
      <c r="Q40" s="56" t="str">
        <f>IFERROR(IF(C40="DIA","TIP ITV SOLI",IF(E40="","",IF(VLOOKUP(E40,'RELACION MATRICULAS'!C:D,2,FALSE)="FURGONETA",0,IF(VLOOKUP(E40,'RELACION MATRICULAS'!C:D,2,FALSE)="BUS",1,666)))),"ERROR")</f>
        <v/>
      </c>
      <c r="R40" s="42" t="str">
        <f t="shared" si="2"/>
        <v/>
      </c>
      <c r="S40" s="30"/>
      <c r="T40" s="51"/>
    </row>
    <row r="41" spans="1:20" ht="26.25">
      <c r="A41" s="30">
        <f t="shared" si="13"/>
        <v>2</v>
      </c>
      <c r="B41" s="33">
        <f t="shared" si="11"/>
        <v>45341</v>
      </c>
      <c r="C41" s="12">
        <v>45341</v>
      </c>
      <c r="D41" s="13">
        <v>0.41666666666666669</v>
      </c>
      <c r="E41" s="6">
        <v>1815</v>
      </c>
      <c r="F41" s="14" t="s">
        <v>10</v>
      </c>
      <c r="G41" s="12">
        <v>45355</v>
      </c>
      <c r="H41" s="58" t="str">
        <f>IF(E41="","",IF(G41="CITA DE 2","SEGUNDAS",VLOOKUP(E41,'RELACION MATRICULAS'!A:B,2,FALSE)))</f>
        <v>8633HYY</v>
      </c>
      <c r="I41" s="41" t="str">
        <f>IFERROR(IF(C41="DIA","CITA CON MATRICULA",IF(A41="","",IF(J41="","",VLOOKUP(J41,'CITAS SOLICITADAS CUENTA'!A:C,3,FALSE)))),"REVISAR CITA")</f>
        <v>15021531TRAL</v>
      </c>
      <c r="J41" s="46" t="str">
        <f t="shared" si="12"/>
        <v>453410,416666666666667</v>
      </c>
      <c r="K41" s="39">
        <f>IFERROR(IF(C41="DIA","DIA",IF(A41="","",VLOOKUP(J41,'CITAS SOLICITADAS CUENTA'!A:G,5,FALSE))),"ERROR")</f>
        <v>45341</v>
      </c>
      <c r="L41" s="40">
        <f>IFERROR(IF(C41="DIA","HORA",IF(A41="","",VLOOKUP(J41,'CITAS SOLICITADAS CUENTA'!A:G,6,FALSE))),"ERROR")</f>
        <v>0.41666666666666669</v>
      </c>
      <c r="M41" s="37" t="str">
        <f>IFERROR(IF(C41="DIA","ESTACION",IF(A41="","",VLOOKUP(J41,'CITAS SOLICITADAS CUENTA'!A:G,4,FALSE))),"ERROR")</f>
        <v>Sionlla</v>
      </c>
      <c r="N41" s="42" t="str">
        <f>IFERROR(IF(C41="DIA","TIPO ITV",IF(A41="","",IF(E41="","",VLOOKUP(E41,'RELACION MATRICULAS'!C:D,2,FALSE)))),"ERROR")</f>
        <v>BUS</v>
      </c>
      <c r="O41" s="43">
        <f t="shared" si="1"/>
        <v>45325</v>
      </c>
      <c r="P41" s="30"/>
      <c r="Q41" s="56">
        <f>IFERROR(IF(C41="DIA","TIP ITV SOLI",IF(E41="","",IF(VLOOKUP(E41,'RELACION MATRICULAS'!C:D,2,FALSE)="FURGONETA",0,IF(VLOOKUP(E41,'RELACION MATRICULAS'!C:D,2,FALSE)="BUS",1,666)))),"ERROR")</f>
        <v>1</v>
      </c>
      <c r="R41" s="42">
        <f t="shared" si="2"/>
        <v>1</v>
      </c>
      <c r="S41" s="30"/>
      <c r="T41" s="51"/>
    </row>
    <row r="42" spans="1:20" ht="26.25">
      <c r="A42" s="30">
        <f t="shared" ref="A42" si="18">IF(C42="","",WEEKDAY(C42))</f>
        <v>3</v>
      </c>
      <c r="B42" s="33">
        <f t="shared" ref="B42" si="19">IF(C42="","",IF(LEFT(C42,3)="ITV","",IF(C42="DIA","DIASEM",C42)))</f>
        <v>45342</v>
      </c>
      <c r="C42" s="12">
        <v>45342</v>
      </c>
      <c r="D42" s="13">
        <v>0.4375</v>
      </c>
      <c r="E42" s="6">
        <v>1815</v>
      </c>
      <c r="F42" s="14" t="s">
        <v>10</v>
      </c>
      <c r="G42" s="12" t="s">
        <v>104</v>
      </c>
      <c r="H42" s="58" t="str">
        <f>IF(E42="","",IF(G42="CITA DE 2","SEGUNDAS",VLOOKUP(E42,'RELACION MATRICULAS'!A:B,2,FALSE)))</f>
        <v>SEGUNDAS</v>
      </c>
      <c r="I42" s="41" t="str">
        <f>IFERROR(IF(C42="DIA","CITA CON MATRICULA",IF(A42="","",IF(J42="","",VLOOKUP(J42,'CITAS SOLICITADAS CUENTA'!A:C,3,FALSE)))),"REVISAR CITA")</f>
        <v>TRALUS A</v>
      </c>
      <c r="J42" s="46" t="str">
        <f t="shared" ref="J42" si="20">IF(C42="DIA","COMPROBACION CITA",IF(A42="","",IF(C42="","",C42&amp;D42)))</f>
        <v>453420,4375</v>
      </c>
      <c r="K42" s="39">
        <f>IFERROR(IF(C42="DIA","DIA",IF(A42="","",VLOOKUP(J42,'CITAS SOLICITADAS CUENTA'!A:G,5,FALSE))),"ERROR")</f>
        <v>45342</v>
      </c>
      <c r="L42" s="40">
        <f>IFERROR(IF(C42="DIA","HORA",IF(A42="","",VLOOKUP(J42,'CITAS SOLICITADAS CUENTA'!A:G,6,FALSE))),"ERROR")</f>
        <v>0.4375</v>
      </c>
      <c r="M42" s="54" t="str">
        <f>IFERROR(IF(C42="DIA","ESTACION",IF(A42="","",VLOOKUP(J42,'CITAS SOLICITADAS CUENTA'!A:G,4,FALSE))),"ERROR")</f>
        <v>Sionlla</v>
      </c>
      <c r="N42" s="42" t="str">
        <f>IFERROR(IF(C42="DIA","TIPO ITV",IF(A42="","",IF(E42="","",VLOOKUP(E42,'RELACION MATRICULAS'!C:D,2,FALSE)))),"ERROR")</f>
        <v>BUS</v>
      </c>
      <c r="O42" s="43" t="str">
        <f t="shared" si="1"/>
        <v>SEGUNDAS</v>
      </c>
      <c r="P42" s="30"/>
      <c r="Q42" s="56">
        <f>IFERROR(IF(C42="DIA","TIP ITV SOLI",IF(E42="","",IF(VLOOKUP(E42,'RELACION MATRICULAS'!C:D,2,FALSE)="FURGONETA",0,IF(VLOOKUP(E42,'RELACION MATRICULAS'!C:D,2,FALSE)="BUS",1,666)))),"ERROR")</f>
        <v>1</v>
      </c>
      <c r="R42" s="42">
        <f t="shared" si="2"/>
        <v>1</v>
      </c>
      <c r="S42" s="30"/>
      <c r="T42" s="51"/>
    </row>
    <row r="43" spans="1:20" ht="26.25">
      <c r="A43" s="30">
        <f t="shared" si="13"/>
        <v>4</v>
      </c>
      <c r="B43" s="33">
        <f t="shared" si="11"/>
        <v>45343</v>
      </c>
      <c r="C43" s="12">
        <v>45343</v>
      </c>
      <c r="D43" s="13">
        <v>0.45833333333333331</v>
      </c>
      <c r="E43" s="6">
        <v>2370</v>
      </c>
      <c r="F43" s="14" t="s">
        <v>93</v>
      </c>
      <c r="G43" s="12">
        <v>45355</v>
      </c>
      <c r="H43" s="58" t="str">
        <f>IF(E43="","",IF(G43="CITA DE 2","SEGUNDAS",VLOOKUP(E43,'RELACION MATRICULAS'!A:B,2,FALSE)))</f>
        <v>2306HFC</v>
      </c>
      <c r="I43" s="41" t="str">
        <f>IFERROR(IF(C43="DIA","CITA CON MATRICULA",IF(A43="","",IF(J43="","",VLOOKUP(J43,'CITAS SOLICITADAS CUENTA'!A:C,3,FALSE)))),"REVISAR CITA")</f>
        <v>15021531TRAL</v>
      </c>
      <c r="J43" s="46" t="str">
        <f t="shared" si="12"/>
        <v>453430,458333333333333</v>
      </c>
      <c r="K43" s="39">
        <f>IFERROR(IF(C43="DIA","DIA",IF(A43="","",VLOOKUP(J43,'CITAS SOLICITADAS CUENTA'!A:G,5,FALSE))),"ERROR")</f>
        <v>45343</v>
      </c>
      <c r="L43" s="40">
        <f>IFERROR(IF(C43="DIA","HORA",IF(A43="","",VLOOKUP(J43,'CITAS SOLICITADAS CUENTA'!A:G,6,FALSE))),"ERROR")</f>
        <v>0.45833333333333331</v>
      </c>
      <c r="M43" s="37" t="str">
        <f>IFERROR(IF(C43="DIA","ESTACION",IF(A43="","",VLOOKUP(J43,'CITAS SOLICITADAS CUENTA'!A:G,4,FALSE))),"ERROR")</f>
        <v>Cacheiras</v>
      </c>
      <c r="N43" s="42" t="str">
        <f>IFERROR(IF(C43="DIA","TIPO ITV",IF(A43="","",IF(E43="","",VLOOKUP(E43,'RELACION MATRICULAS'!C:D,2,FALSE)))),"ERROR")</f>
        <v>BUS</v>
      </c>
      <c r="O43" s="43">
        <f t="shared" si="1"/>
        <v>45325</v>
      </c>
      <c r="P43" s="30"/>
      <c r="Q43" s="56">
        <f>IFERROR(IF(C43="DIA","TIP ITV SOLI",IF(E43="","",IF(VLOOKUP(E43,'RELACION MATRICULAS'!C:D,2,FALSE)="FURGONETA",0,IF(VLOOKUP(E43,'RELACION MATRICULAS'!C:D,2,FALSE)="BUS",1,666)))),"ERROR")</f>
        <v>1</v>
      </c>
      <c r="R43" s="42">
        <f t="shared" si="2"/>
        <v>1</v>
      </c>
      <c r="S43" s="30"/>
      <c r="T43" s="51"/>
    </row>
    <row r="44" spans="1:20" ht="26.25">
      <c r="A44" s="30">
        <f t="shared" ref="A44" si="21">IF(C44="","",WEEKDAY(C44))</f>
        <v>5</v>
      </c>
      <c r="B44" s="33">
        <f t="shared" ref="B44" si="22">IF(C44="","",IF(LEFT(C44,3)="ITV","",IF(C44="DIA","DIASEM",C44)))</f>
        <v>45344</v>
      </c>
      <c r="C44" s="12">
        <v>45344</v>
      </c>
      <c r="D44" s="13">
        <v>0.4375</v>
      </c>
      <c r="E44" s="6">
        <v>2370</v>
      </c>
      <c r="F44" s="14" t="s">
        <v>93</v>
      </c>
      <c r="G44" s="12" t="s">
        <v>104</v>
      </c>
      <c r="H44" s="58" t="str">
        <f>IF(E44="","",IF(G44="CITA DE 2","SEGUNDAS",VLOOKUP(E44,'RELACION MATRICULAS'!A:B,2,FALSE)))</f>
        <v>SEGUNDAS</v>
      </c>
      <c r="I44" s="41" t="str">
        <f>IFERROR(IF(C44="DIA","CITA CON MATRICULA",IF(A44="","",IF(J44="","",VLOOKUP(J44,'CITAS SOLICITADAS CUENTA'!A:C,3,FALSE)))),"REVISAR CITA")</f>
        <v>TRALUS A</v>
      </c>
      <c r="J44" s="46" t="str">
        <f t="shared" si="12"/>
        <v>453440,4375</v>
      </c>
      <c r="K44" s="39">
        <f>IFERROR(IF(C44="DIA","DIA",IF(A44="","",VLOOKUP(J44,'CITAS SOLICITADAS CUENTA'!A:G,5,FALSE))),"ERROR")</f>
        <v>45344</v>
      </c>
      <c r="L44" s="40">
        <f>IFERROR(IF(C44="DIA","HORA",IF(A44="","",VLOOKUP(J44,'CITAS SOLICITADAS CUENTA'!A:G,6,FALSE))),"ERROR")</f>
        <v>0.4375</v>
      </c>
      <c r="M44" s="37" t="str">
        <f>IFERROR(IF(C44="DIA","ESTACION",IF(A44="","",VLOOKUP(J44,'CITAS SOLICITADAS CUENTA'!A:G,4,FALSE))),"ERROR")</f>
        <v>Cacheiras</v>
      </c>
      <c r="N44" s="42" t="str">
        <f>IFERROR(IF(C44="DIA","TIPO ITV",IF(A44="","",IF(E44="","",VLOOKUP(E44,'RELACION MATRICULAS'!C:D,2,FALSE)))),"ERROR")</f>
        <v>BUS</v>
      </c>
      <c r="O44" s="43" t="str">
        <f t="shared" si="1"/>
        <v>SEGUNDAS</v>
      </c>
      <c r="P44" s="30"/>
      <c r="Q44" s="56">
        <f>IFERROR(IF(C44="DIA","TIP ITV SOLI",IF(E44="","",IF(VLOOKUP(E44,'RELACION MATRICULAS'!C:D,2,FALSE)="FURGONETA",0,IF(VLOOKUP(E44,'RELACION MATRICULAS'!C:D,2,FALSE)="BUS",1,666)))),"ERROR")</f>
        <v>1</v>
      </c>
      <c r="R44" s="42">
        <f t="shared" si="2"/>
        <v>1</v>
      </c>
      <c r="S44" s="30"/>
      <c r="T44" s="51"/>
    </row>
    <row r="45" spans="1:20" ht="26.25">
      <c r="A45" s="30">
        <f t="shared" si="13"/>
        <v>2</v>
      </c>
      <c r="B45" s="33">
        <f t="shared" si="11"/>
        <v>45348</v>
      </c>
      <c r="C45" s="12">
        <v>45348</v>
      </c>
      <c r="D45" s="13">
        <v>0.41666666666666669</v>
      </c>
      <c r="E45" s="6">
        <v>2736</v>
      </c>
      <c r="F45" s="14" t="s">
        <v>10</v>
      </c>
      <c r="G45" s="12">
        <v>45358</v>
      </c>
      <c r="H45" s="58" t="str">
        <f>IF(E45="","",IF(G45="CITA DE 2","SEGUNDAS",VLOOKUP(E45,'RELACION MATRICULAS'!A:B,2,FALSE)))</f>
        <v>0435KCX</v>
      </c>
      <c r="I45" s="41" t="str">
        <f>IFERROR(IF(C45="DIA","CITA CON MATRICULA",IF(A45="","",IF(J45="","",VLOOKUP(J45,'CITAS SOLICITADAS CUENTA'!A:C,3,FALSE)))),"REVISAR CITA")</f>
        <v>15021531TRAL</v>
      </c>
      <c r="J45" s="46" t="str">
        <f t="shared" si="12"/>
        <v>453480,416666666666667</v>
      </c>
      <c r="K45" s="39">
        <f>IFERROR(IF(C45="DIA","DIA",IF(A45="","",VLOOKUP(J45,'CITAS SOLICITADAS CUENTA'!A:G,5,FALSE))),"ERROR")</f>
        <v>45348</v>
      </c>
      <c r="L45" s="40">
        <f>IFERROR(IF(C45="DIA","HORA",IF(A45="","",VLOOKUP(J45,'CITAS SOLICITADAS CUENTA'!A:G,6,FALSE))),"ERROR")</f>
        <v>0.41666666666666669</v>
      </c>
      <c r="M45" s="37" t="str">
        <f>IFERROR(IF(C45="DIA","ESTACION",IF(A45="","",VLOOKUP(J45,'CITAS SOLICITADAS CUENTA'!A:G,4,FALSE))),"ERROR")</f>
        <v>Sionlla</v>
      </c>
      <c r="N45" s="42" t="str">
        <f>IFERROR(IF(C45="DIA","TIPO ITV",IF(A45="","",IF(E45="","",VLOOKUP(E45,'RELACION MATRICULAS'!C:D,2,FALSE)))),"ERROR")</f>
        <v>BUS</v>
      </c>
      <c r="O45" s="43">
        <f t="shared" si="1"/>
        <v>45328</v>
      </c>
      <c r="P45" s="30"/>
      <c r="Q45" s="56">
        <f>IFERROR(IF(C45="DIA","TIP ITV SOLI",IF(E45="","",IF(VLOOKUP(E45,'RELACION MATRICULAS'!C:D,2,FALSE)="FURGONETA",0,IF(VLOOKUP(E45,'RELACION MATRICULAS'!C:D,2,FALSE)="BUS",1,666)))),"ERROR")</f>
        <v>1</v>
      </c>
      <c r="R45" s="42">
        <f t="shared" si="2"/>
        <v>1</v>
      </c>
      <c r="S45" s="30"/>
      <c r="T45" s="51"/>
    </row>
    <row r="46" spans="1:20" ht="26.25">
      <c r="A46" s="30">
        <f t="shared" ref="A46" si="23">IF(C46="","",WEEKDAY(C46))</f>
        <v>3</v>
      </c>
      <c r="B46" s="33">
        <f t="shared" ref="B46" si="24">IF(C46="","",IF(LEFT(C46,3)="ITV","",IF(C46="DIA","DIASEM",C46)))</f>
        <v>45349</v>
      </c>
      <c r="C46" s="12">
        <v>45349</v>
      </c>
      <c r="D46" s="13">
        <v>0.4375</v>
      </c>
      <c r="E46" s="6">
        <v>2736</v>
      </c>
      <c r="F46" s="14" t="s">
        <v>10</v>
      </c>
      <c r="G46" s="12" t="s">
        <v>104</v>
      </c>
      <c r="H46" s="58" t="str">
        <f>IF(E46="","",IF(G46="CITA DE 2","SEGUNDAS",VLOOKUP(E46,'RELACION MATRICULAS'!A:B,2,FALSE)))</f>
        <v>SEGUNDAS</v>
      </c>
      <c r="I46" s="41" t="str">
        <f>IFERROR(IF(C46="DIA","CITA CON MATRICULA",IF(A46="","",IF(J46="","",VLOOKUP(J46,'CITAS SOLICITADAS CUENTA'!A:C,3,FALSE)))),"REVISAR CITA")</f>
        <v>TRALUS A</v>
      </c>
      <c r="J46" s="46" t="str">
        <f t="shared" si="12"/>
        <v>453490,4375</v>
      </c>
      <c r="K46" s="39">
        <f>IFERROR(IF(C46="DIA","DIA",IF(A46="","",VLOOKUP(J46,'CITAS SOLICITADAS CUENTA'!A:G,5,FALSE))),"ERROR")</f>
        <v>45349</v>
      </c>
      <c r="L46" s="40">
        <f>IFERROR(IF(C46="DIA","HORA",IF(A46="","",VLOOKUP(J46,'CITAS SOLICITADAS CUENTA'!A:G,6,FALSE))),"ERROR")</f>
        <v>0.4375</v>
      </c>
      <c r="M46" s="37" t="str">
        <f>IFERROR(IF(C46="DIA","ESTACION",IF(A46="","",VLOOKUP(J46,'CITAS SOLICITADAS CUENTA'!A:G,4,FALSE))),"ERROR")</f>
        <v>Sionlla</v>
      </c>
      <c r="N46" s="42" t="str">
        <f>IFERROR(IF(C46="DIA","TIPO ITV",IF(A46="","",IF(E46="","",VLOOKUP(E46,'RELACION MATRICULAS'!C:D,2,FALSE)))),"ERROR")</f>
        <v>BUS</v>
      </c>
      <c r="O46" s="43" t="str">
        <f t="shared" si="1"/>
        <v>SEGUNDAS</v>
      </c>
      <c r="P46" s="30"/>
      <c r="Q46" s="56">
        <f>IFERROR(IF(C46="DIA","TIP ITV SOLI",IF(E46="","",IF(VLOOKUP(E46,'RELACION MATRICULAS'!C:D,2,FALSE)="FURGONETA",0,IF(VLOOKUP(E46,'RELACION MATRICULAS'!C:D,2,FALSE)="BUS",1,666)))),"ERROR")</f>
        <v>1</v>
      </c>
      <c r="R46" s="42">
        <f t="shared" si="2"/>
        <v>1</v>
      </c>
      <c r="S46" s="30"/>
      <c r="T46" s="51"/>
    </row>
    <row r="47" spans="1:20" ht="26.25">
      <c r="A47" s="30">
        <f t="shared" si="13"/>
        <v>4</v>
      </c>
      <c r="B47" s="33">
        <f t="shared" si="11"/>
        <v>45350</v>
      </c>
      <c r="C47" s="12">
        <v>45350</v>
      </c>
      <c r="D47" s="13">
        <v>0.45833333333333331</v>
      </c>
      <c r="E47" s="6">
        <v>2400</v>
      </c>
      <c r="F47" s="14" t="s">
        <v>93</v>
      </c>
      <c r="G47" s="12">
        <v>45368</v>
      </c>
      <c r="H47" s="58" t="str">
        <f>IF(E47="","",IF(G47="CITA DE 2","SEGUNDAS",VLOOKUP(E47,'RELACION MATRICULAS'!A:B,2,FALSE)))</f>
        <v>5542HFB</v>
      </c>
      <c r="I47" s="41" t="str">
        <f>IFERROR(IF(C47="DIA","CITA CON MATRICULA",IF(A47="","",IF(J47="","",VLOOKUP(J47,'CITAS SOLICITADAS CUENTA'!A:C,3,FALSE)))),"REVISAR CITA")</f>
        <v>15021531TRAL</v>
      </c>
      <c r="J47" s="46" t="str">
        <f t="shared" si="12"/>
        <v>453500,458333333333333</v>
      </c>
      <c r="K47" s="39">
        <f>IFERROR(IF(C47="DIA","DIA",IF(A47="","",VLOOKUP(J47,'CITAS SOLICITADAS CUENTA'!A:G,5,FALSE))),"ERROR")</f>
        <v>45350</v>
      </c>
      <c r="L47" s="40">
        <f>IFERROR(IF(C47="DIA","HORA",IF(A47="","",VLOOKUP(J47,'CITAS SOLICITADAS CUENTA'!A:G,6,FALSE))),"ERROR")</f>
        <v>0.45833333333333331</v>
      </c>
      <c r="M47" s="37" t="str">
        <f>IFERROR(IF(C47="DIA","ESTACION",IF(A47="","",VLOOKUP(J47,'CITAS SOLICITADAS CUENTA'!A:G,4,FALSE))),"ERROR")</f>
        <v>Cacheiras</v>
      </c>
      <c r="N47" s="42" t="str">
        <f>IFERROR(IF(C47="DIA","TIPO ITV",IF(A47="","",IF(E47="","",VLOOKUP(E47,'RELACION MATRICULAS'!C:D,2,FALSE)))),"ERROR")</f>
        <v>BUS</v>
      </c>
      <c r="O47" s="43">
        <f t="shared" si="1"/>
        <v>45338</v>
      </c>
      <c r="P47" s="30"/>
      <c r="Q47" s="56">
        <f>IFERROR(IF(C47="DIA","TIP ITV SOLI",IF(E47="","",IF(VLOOKUP(E47,'RELACION MATRICULAS'!C:D,2,FALSE)="FURGONETA",0,IF(VLOOKUP(E47,'RELACION MATRICULAS'!C:D,2,FALSE)="BUS",1,666)))),"ERROR")</f>
        <v>1</v>
      </c>
      <c r="R47" s="42">
        <f t="shared" si="2"/>
        <v>1</v>
      </c>
      <c r="S47" s="30"/>
      <c r="T47" s="51"/>
    </row>
    <row r="48" spans="1:20" ht="26.25">
      <c r="A48" s="30">
        <f t="shared" ref="A48" si="25">IF(C48="","",WEEKDAY(C48))</f>
        <v>5</v>
      </c>
      <c r="B48" s="33">
        <f t="shared" si="11"/>
        <v>45351</v>
      </c>
      <c r="C48" s="12">
        <v>45351</v>
      </c>
      <c r="D48" s="13">
        <v>0.4375</v>
      </c>
      <c r="E48" s="6">
        <v>2400</v>
      </c>
      <c r="F48" s="14" t="s">
        <v>93</v>
      </c>
      <c r="G48" s="12" t="s">
        <v>104</v>
      </c>
      <c r="H48" s="58" t="str">
        <f>IF(E48="","",IF(G48="CITA DE 2","SEGUNDAS",VLOOKUP(E48,'RELACION MATRICULAS'!A:B,2,FALSE)))</f>
        <v>SEGUNDAS</v>
      </c>
      <c r="I48" s="41" t="str">
        <f>IFERROR(IF(C48="DIA","CITA CON MATRICULA",IF(A48="","",IF(J48="","",VLOOKUP(J48,'CITAS SOLICITADAS CUENTA'!A:C,3,FALSE)))),"REVISAR CITA")</f>
        <v>15021531TRAL</v>
      </c>
      <c r="J48" s="46" t="str">
        <f t="shared" si="12"/>
        <v>453510,4375</v>
      </c>
      <c r="K48" s="39">
        <f>IFERROR(IF(C48="DIA","DIA",IF(A48="","",VLOOKUP(J48,'CITAS SOLICITADAS CUENTA'!A:G,5,FALSE))),"ERROR")</f>
        <v>45351</v>
      </c>
      <c r="L48" s="40">
        <f>IFERROR(IF(C48="DIA","HORA",IF(A48="","",VLOOKUP(J48,'CITAS SOLICITADAS CUENTA'!A:G,6,FALSE))),"ERROR")</f>
        <v>0.4375</v>
      </c>
      <c r="M48" s="37" t="str">
        <f>IFERROR(IF(C48="DIA","ESTACION",IF(A48="","",VLOOKUP(J48,'CITAS SOLICITADAS CUENTA'!A:G,4,FALSE))),"ERROR")</f>
        <v>Cacheiras</v>
      </c>
      <c r="N48" s="42" t="str">
        <f>IFERROR(IF(C48="DIA","TIPO ITV",IF(A48="","",IF(E48="","",VLOOKUP(E48,'RELACION MATRICULAS'!C:D,2,FALSE)))),"ERROR")</f>
        <v>BUS</v>
      </c>
      <c r="O48" s="43" t="str">
        <f t="shared" si="1"/>
        <v>SEGUNDAS</v>
      </c>
      <c r="P48" s="30"/>
      <c r="Q48" s="56">
        <f>IFERROR(IF(C48="DIA","TIP ITV SOLI",IF(E48="","",IF(VLOOKUP(E48,'RELACION MATRICULAS'!C:D,2,FALSE)="FURGONETA",0,IF(VLOOKUP(E48,'RELACION MATRICULAS'!C:D,2,FALSE)="BUS",1,666)))),"ERROR")</f>
        <v>1</v>
      </c>
      <c r="R48" s="42">
        <f t="shared" si="2"/>
        <v>1</v>
      </c>
      <c r="S48" s="30"/>
      <c r="T48" s="51"/>
    </row>
    <row r="49" spans="1:20" ht="26.25">
      <c r="A49" s="30"/>
      <c r="B49" s="33" t="str">
        <f t="shared" si="11"/>
        <v/>
      </c>
      <c r="C49" s="7"/>
      <c r="D49" s="8"/>
      <c r="E49" s="9"/>
      <c r="F49" s="9"/>
      <c r="G49" s="7"/>
      <c r="H49" s="7"/>
      <c r="I49" s="41" t="str">
        <f>IFERROR(IF(C49="DIA","CITA CON MATRICULA",IF(A49="","",IF(J49="","",VLOOKUP(J49,'CITAS SOLICITADAS CUENTA'!A:C,3,FALSE)))),"REVISAR CITA")</f>
        <v/>
      </c>
      <c r="J49" s="46" t="str">
        <f t="shared" si="12"/>
        <v/>
      </c>
      <c r="K49" s="39" t="str">
        <f>IFERROR(IF(C49="DIA","DIA",IF(A49="","",VLOOKUP(J49,'CITAS SOLICITADAS CUENTA'!A:G,5,FALSE))),"ERROR")</f>
        <v/>
      </c>
      <c r="L49" s="40" t="str">
        <f>IFERROR(IF(C49="DIA","HORA",IF(A49="","",VLOOKUP(J49,'CITAS SOLICITADAS CUENTA'!A:G,6,FALSE))),"ERROR")</f>
        <v/>
      </c>
      <c r="M49" s="37" t="str">
        <f>IFERROR(IF(C49="DIA","ESTACION",IF(A49="","",VLOOKUP(J49,'CITAS SOLICITADAS CUENTA'!A:G,4,FALSE))),"ERROR")</f>
        <v/>
      </c>
      <c r="N49" s="42" t="str">
        <f>IFERROR(IF(C49="DIA","TIPO ITV",IF(A49="","",IF(E49="","",VLOOKUP(E49,'RELACION MATRICULAS'!C:D,2,FALSE)))),"ERROR")</f>
        <v/>
      </c>
      <c r="O49" s="43" t="str">
        <f t="shared" si="1"/>
        <v/>
      </c>
      <c r="P49" s="30"/>
      <c r="Q49" s="56" t="str">
        <f>IFERROR(IF(C49="DIA","TIP ITV SOLI",IF(E49="","",IF(VLOOKUP(E49,'RELACION MATRICULAS'!C:D,2,FALSE)="FURGONETA",0,IF(VLOOKUP(E49,'RELACION MATRICULAS'!C:D,2,FALSE)="BUS",1,666)))),"ERROR")</f>
        <v/>
      </c>
      <c r="R49" s="42" t="str">
        <f t="shared" si="2"/>
        <v/>
      </c>
      <c r="S49" s="30"/>
      <c r="T49" s="51"/>
    </row>
    <row r="50" spans="1:20" ht="26.25">
      <c r="A50" s="30"/>
      <c r="B50" s="33" t="str">
        <f t="shared" si="11"/>
        <v/>
      </c>
      <c r="C50" s="9"/>
      <c r="D50" s="9"/>
      <c r="E50" s="9"/>
      <c r="F50" s="15" t="s">
        <v>76</v>
      </c>
      <c r="G50" s="11" t="s">
        <v>105</v>
      </c>
      <c r="H50" s="21" t="s">
        <v>106</v>
      </c>
      <c r="I50" s="41" t="str">
        <f>IFERROR(IF(C50="DIA","CITA CON MATRICULA",IF(A50="","",IF(J50="","",VLOOKUP(J50,'CITAS SOLICITADAS CUENTA'!A:C,3,FALSE)))),"REVISAR CITA")</f>
        <v/>
      </c>
      <c r="J50" s="46" t="str">
        <f t="shared" si="12"/>
        <v/>
      </c>
      <c r="K50" s="39" t="str">
        <f>IFERROR(IF(C50="DIA","DIA",IF(A50="","",VLOOKUP(J50,'CITAS SOLICITADAS CUENTA'!A:G,5,FALSE))),"ERROR")</f>
        <v/>
      </c>
      <c r="L50" s="40" t="str">
        <f>IFERROR(IF(C50="DIA","HORA",IF(A50="","",VLOOKUP(J50,'CITAS SOLICITADAS CUENTA'!A:G,6,FALSE))),"ERROR")</f>
        <v/>
      </c>
      <c r="M50" s="37" t="str">
        <f>IFERROR(IF(C50="DIA","ESTACION",IF(A50="","",VLOOKUP(J50,'CITAS SOLICITADAS CUENTA'!A:G,4,FALSE))),"ERROR")</f>
        <v/>
      </c>
      <c r="N50" s="42" t="str">
        <f>IFERROR(IF(C50="DIA","TIPO ITV",IF(A50="","",IF(E50="","",VLOOKUP(E50,'RELACION MATRICULAS'!C:D,2,FALSE)))),"ERROR")</f>
        <v/>
      </c>
      <c r="O50" s="43" t="str">
        <f t="shared" si="1"/>
        <v/>
      </c>
      <c r="P50" s="30"/>
      <c r="Q50" s="56" t="str">
        <f>IFERROR(IF(C50="DIA","TIP ITV SOLI",IF(E50="","",IF(VLOOKUP(E50,'RELACION MATRICULAS'!C:D,2,FALSE)="FURGONETA",0,IF(VLOOKUP(E50,'RELACION MATRICULAS'!C:D,2,FALSE)="BUS",1,666)))),"ERROR")</f>
        <v/>
      </c>
      <c r="R50" s="42" t="str">
        <f t="shared" si="2"/>
        <v/>
      </c>
      <c r="S50" s="30"/>
      <c r="T50" s="51"/>
    </row>
    <row r="51" spans="1:20" ht="15.75">
      <c r="A51" s="30"/>
      <c r="B51" s="33" t="str">
        <f t="shared" si="11"/>
        <v/>
      </c>
      <c r="C51" s="22"/>
      <c r="D51" s="22"/>
      <c r="E51" s="22"/>
      <c r="F51" s="22"/>
      <c r="G51" s="22"/>
      <c r="H51" s="22"/>
      <c r="I51" s="41" t="str">
        <f>IFERROR(IF(C51="DIA","CITA CON MATRICULA",IF(A51="","",IF(J51="","",VLOOKUP(J51,'CITAS SOLICITADAS CUENTA'!A:C,3,FALSE)))),"REVISAR CITA")</f>
        <v/>
      </c>
      <c r="J51" s="46" t="str">
        <f t="shared" si="12"/>
        <v/>
      </c>
      <c r="K51" s="39" t="str">
        <f>IFERROR(IF(C51="DIA","DIA",IF(A51="","",VLOOKUP(J51,'CITAS SOLICITADAS CUENTA'!A:G,5,FALSE))),"ERROR")</f>
        <v/>
      </c>
      <c r="L51" s="40" t="str">
        <f>IFERROR(IF(C51="DIA","HORA",IF(A51="","",VLOOKUP(J51,'CITAS SOLICITADAS CUENTA'!A:G,6,FALSE))),"ERROR")</f>
        <v/>
      </c>
      <c r="M51" s="37" t="str">
        <f>IFERROR(IF(C51="DIA","ESTACION",IF(A51="","",VLOOKUP(J51,'CITAS SOLICITADAS CUENTA'!A:G,4,FALSE))),"ERROR")</f>
        <v/>
      </c>
      <c r="N51" s="42" t="str">
        <f>IFERROR(IF(C51="DIA","TIPO ITV",IF(A51="","",IF(E51="","",VLOOKUP(E51,'RELACION MATRICULAS'!C:D,2,FALSE)))),"ERROR")</f>
        <v/>
      </c>
      <c r="O51" s="43" t="str">
        <f t="shared" si="1"/>
        <v/>
      </c>
      <c r="P51" s="30"/>
      <c r="Q51" s="56" t="str">
        <f>IFERROR(IF(C51="DIA","TIP ITV SOLI",IF(E51="","",IF(VLOOKUP(E51,'RELACION MATRICULAS'!C:D,2,FALSE)="FURGONETA",0,IF(VLOOKUP(E51,'RELACION MATRICULAS'!C:D,2,FALSE)="BUS",1,666)))),"ERROR")</f>
        <v/>
      </c>
      <c r="R51" s="42" t="str">
        <f t="shared" si="2"/>
        <v/>
      </c>
      <c r="S51" s="30"/>
      <c r="T51" s="51"/>
    </row>
    <row r="52" spans="1:20" ht="26.25">
      <c r="A52" s="30"/>
      <c r="B52" s="33" t="str">
        <f t="shared" si="11"/>
        <v/>
      </c>
      <c r="C52" s="78" t="s">
        <v>96</v>
      </c>
      <c r="D52" s="79"/>
      <c r="E52" s="79"/>
      <c r="F52" s="79"/>
      <c r="G52" s="79"/>
      <c r="H52" s="80"/>
      <c r="I52" s="41" t="str">
        <f>IFERROR(IF(C52="DIA","CITA CON MATRICULA",IF(A52="","",IF(J52="","",VLOOKUP(J52,'CITAS SOLICITADAS CUENTA'!A:C,3,FALSE)))),"REVISAR CITA")</f>
        <v/>
      </c>
      <c r="J52" s="46" t="str">
        <f t="shared" si="12"/>
        <v/>
      </c>
      <c r="K52" s="39" t="str">
        <f>IFERROR(IF(C52="DIA","DIA",IF(A52="","",VLOOKUP(J52,'CITAS SOLICITADAS CUENTA'!A:G,5,FALSE))),"ERROR")</f>
        <v/>
      </c>
      <c r="L52" s="40" t="str">
        <f>IFERROR(IF(C52="DIA","HORA",IF(A52="","",VLOOKUP(J52,'CITAS SOLICITADAS CUENTA'!A:G,6,FALSE))),"ERROR")</f>
        <v/>
      </c>
      <c r="M52" s="37" t="str">
        <f>IFERROR(IF(C52="DIA","ESTACION",IF(A52="","",VLOOKUP(J52,'CITAS SOLICITADAS CUENTA'!A:G,4,FALSE))),"ERROR")</f>
        <v/>
      </c>
      <c r="N52" s="42" t="str">
        <f>IFERROR(IF(C52="DIA","TIPO ITV",IF(A52="","",IF(E52="","",VLOOKUP(E52,'RELACION MATRICULAS'!C:D,2,FALSE)))),"ERROR")</f>
        <v/>
      </c>
      <c r="O52" s="43" t="str">
        <f t="shared" si="1"/>
        <v/>
      </c>
      <c r="P52" s="30"/>
      <c r="Q52" s="56" t="str">
        <f>IFERROR(IF(C52="DIA","TIP ITV SOLI",IF(E52="","",IF(VLOOKUP(E52,'RELACION MATRICULAS'!C:D,2,FALSE)="FURGONETA",0,IF(VLOOKUP(E52,'RELACION MATRICULAS'!C:D,2,FALSE)="BUS",1,666)))),"ERROR")</f>
        <v/>
      </c>
      <c r="R52" s="42" t="str">
        <f t="shared" si="2"/>
        <v/>
      </c>
      <c r="S52" s="30"/>
      <c r="T52" s="51"/>
    </row>
    <row r="53" spans="1:20" ht="30.75" customHeight="1">
      <c r="A53" s="30"/>
      <c r="B53" s="33" t="str">
        <f t="shared" si="11"/>
        <v>DIASEM</v>
      </c>
      <c r="C53" s="5" t="s">
        <v>0</v>
      </c>
      <c r="D53" s="5" t="s">
        <v>2</v>
      </c>
      <c r="E53" s="5" t="s">
        <v>1</v>
      </c>
      <c r="F53" s="6" t="s">
        <v>11</v>
      </c>
      <c r="G53" s="5" t="s">
        <v>3</v>
      </c>
      <c r="H53" s="6" t="s">
        <v>4</v>
      </c>
      <c r="I53" s="41" t="str">
        <f>IFERROR(IF(C53="DIA","CITA CON MATRICULA",IF(A53="","",IF(J53="","",VLOOKUP(J53,'CITAS SOLICITADAS CUENTA'!A:C,3,FALSE)))),"REVISAR CITA")</f>
        <v>CITA CON MATRICULA</v>
      </c>
      <c r="J53" s="46" t="str">
        <f t="shared" si="12"/>
        <v>COMPROBACION CITA</v>
      </c>
      <c r="K53" s="39" t="str">
        <f>IFERROR(IF(C53="DIA","DIA",IF(A53="","",VLOOKUP(J53,'CITAS SOLICITADAS CUENTA'!A:G,5,FALSE))),"ERROR")</f>
        <v>DIA</v>
      </c>
      <c r="L53" s="40" t="str">
        <f>IFERROR(IF(C53="DIA","HORA",IF(A53="","",VLOOKUP(J53,'CITAS SOLICITADAS CUENTA'!A:G,6,FALSE))),"ERROR")</f>
        <v>HORA</v>
      </c>
      <c r="M53" s="37" t="str">
        <f>IFERROR(IF(C53="DIA","ESTACION",IF(A53="","",VLOOKUP(J53,'CITAS SOLICITADAS CUENTA'!A:G,4,FALSE))),"ERROR")</f>
        <v>ESTACION</v>
      </c>
      <c r="N53" s="42" t="str">
        <f>IFERROR(IF(C53="DIA","TIPO ITV",IF(A53="","",IF(E53="","",VLOOKUP(E53,'RELACION MATRICULAS'!C:D,2,FALSE)))),"ERROR")</f>
        <v>TIPO ITV</v>
      </c>
      <c r="O53" s="43" t="str">
        <f t="shared" si="1"/>
        <v>COMPROBACION FECHA LIMITE CITA ITV</v>
      </c>
      <c r="P53" s="30"/>
      <c r="Q53" s="56" t="str">
        <f>IFERROR(IF(C53="DIA","TIP ITV SOLI",IF(E53="","",IF(VLOOKUP(E53,'RELACION MATRICULAS'!C:D,2,FALSE)="FURGONETA",0,IF(VLOOKUP(E53,'RELACION MATRICULAS'!C:D,2,FALSE)="BUS",1,666)))),"ERROR")</f>
        <v>TIP ITV SOLI</v>
      </c>
      <c r="R53" s="42" t="str">
        <f t="shared" si="2"/>
        <v>TIP ITV SOLI</v>
      </c>
      <c r="S53" s="30"/>
      <c r="T53" s="51"/>
    </row>
    <row r="54" spans="1:20" ht="26.25">
      <c r="A54" s="30">
        <f t="shared" ref="A54:A61" si="26">IF(C54="","",WEEKDAY(C54))</f>
        <v>2</v>
      </c>
      <c r="B54" s="33">
        <f t="shared" si="11"/>
        <v>45355</v>
      </c>
      <c r="C54" s="12">
        <v>45355</v>
      </c>
      <c r="D54" s="13">
        <v>0.41666666666666669</v>
      </c>
      <c r="E54" s="6">
        <v>1817</v>
      </c>
      <c r="F54" s="14" t="s">
        <v>10</v>
      </c>
      <c r="G54" s="12">
        <v>45376</v>
      </c>
      <c r="H54" s="58" t="str">
        <f>IF(E54="","",IF(G54="CITA DE 2","SEGUNDAS",VLOOKUP(E54,'RELACION MATRICULAS'!A:B,2,FALSE)))</f>
        <v>8698HYY</v>
      </c>
      <c r="I54" s="41" t="str">
        <f>IFERROR(IF(C54="DIA","CITA CON MATRICULA",IF(A54="","",IF(J54="","",VLOOKUP(J54,'CITAS SOLICITADAS CUENTA'!A:C,3,FALSE)))),"REVISAR CITA")</f>
        <v>15021531TRAL</v>
      </c>
      <c r="J54" s="46" t="str">
        <f t="shared" si="12"/>
        <v>453550,416666666666667</v>
      </c>
      <c r="K54" s="39">
        <f>IFERROR(IF(C54="DIA","DIA",IF(A54="","",VLOOKUP(J54,'CITAS SOLICITADAS CUENTA'!A:G,5,FALSE))),"ERROR")</f>
        <v>45355</v>
      </c>
      <c r="L54" s="40">
        <f>IFERROR(IF(C54="DIA","HORA",IF(A54="","",VLOOKUP(J54,'CITAS SOLICITADAS CUENTA'!A:G,6,FALSE))),"ERROR")</f>
        <v>0.41666666666666669</v>
      </c>
      <c r="M54" s="37" t="str">
        <f>IFERROR(IF(C54="DIA","ESTACION",IF(A54="","",VLOOKUP(J54,'CITAS SOLICITADAS CUENTA'!A:G,4,FALSE))),"ERROR")</f>
        <v>Sionlla</v>
      </c>
      <c r="N54" s="42" t="str">
        <f>IFERROR(IF(C54="DIA","TIPO ITV",IF(A54="","",IF(E54="","",VLOOKUP(E54,'RELACION MATRICULAS'!C:D,2,FALSE)))),"ERROR")</f>
        <v>BUS</v>
      </c>
      <c r="O54" s="43">
        <f t="shared" si="1"/>
        <v>45346</v>
      </c>
      <c r="P54" s="30"/>
      <c r="Q54" s="56">
        <f>IFERROR(IF(C54="DIA","TIP ITV SOLI",IF(E54="","",IF(VLOOKUP(E54,'RELACION MATRICULAS'!C:D,2,FALSE)="FURGONETA",0,IF(VLOOKUP(E54,'RELACION MATRICULAS'!C:D,2,FALSE)="BUS",1,666)))),"ERROR")</f>
        <v>1</v>
      </c>
      <c r="R54" s="42">
        <f t="shared" si="2"/>
        <v>1</v>
      </c>
      <c r="S54" s="30"/>
      <c r="T54" s="51"/>
    </row>
    <row r="55" spans="1:20" ht="26.25">
      <c r="A55" s="30">
        <f t="shared" si="26"/>
        <v>4</v>
      </c>
      <c r="B55" s="33">
        <f t="shared" si="11"/>
        <v>45357</v>
      </c>
      <c r="C55" s="12">
        <v>45357</v>
      </c>
      <c r="D55" s="13">
        <v>0.45833333333333331</v>
      </c>
      <c r="E55" s="6">
        <v>2398</v>
      </c>
      <c r="F55" s="14" t="s">
        <v>93</v>
      </c>
      <c r="G55" s="12">
        <v>45381</v>
      </c>
      <c r="H55" s="58" t="str">
        <f>IF(E55="","",IF(G55="CITA DE 2","SEGUNDAS",VLOOKUP(E55,'RELACION MATRICULAS'!A:B,2,FALSE)))</f>
        <v>7922JDP</v>
      </c>
      <c r="I55" s="41" t="str">
        <f>IFERROR(IF(C55="DIA","CITA CON MATRICULA",IF(A55="","",IF(J55="","",VLOOKUP(J55,'CITAS SOLICITADAS CUENTA'!A:C,3,FALSE)))),"REVISAR CITA")</f>
        <v>15021531TRAL</v>
      </c>
      <c r="J55" s="46" t="str">
        <f t="shared" si="12"/>
        <v>453570,458333333333333</v>
      </c>
      <c r="K55" s="39">
        <f>IFERROR(IF(C55="DIA","DIA",IF(A55="","",VLOOKUP(J55,'CITAS SOLICITADAS CUENTA'!A:G,5,FALSE))),"ERROR")</f>
        <v>45357</v>
      </c>
      <c r="L55" s="40">
        <f>IFERROR(IF(C55="DIA","HORA",IF(A55="","",VLOOKUP(J55,'CITAS SOLICITADAS CUENTA'!A:G,6,FALSE))),"ERROR")</f>
        <v>0.45833333333333331</v>
      </c>
      <c r="M55" s="37" t="str">
        <f>IFERROR(IF(C55="DIA","ESTACION",IF(A55="","",VLOOKUP(J55,'CITAS SOLICITADAS CUENTA'!A:G,4,FALSE))),"ERROR")</f>
        <v>Cacheiras</v>
      </c>
      <c r="N55" s="42" t="str">
        <f>IFERROR(IF(C55="DIA","TIPO ITV",IF(A55="","",IF(E55="","",VLOOKUP(E55,'RELACION MATRICULAS'!C:D,2,FALSE)))),"ERROR")</f>
        <v>BUS</v>
      </c>
      <c r="O55" s="43">
        <f t="shared" si="1"/>
        <v>45351</v>
      </c>
      <c r="P55" s="30"/>
      <c r="Q55" s="56">
        <f>IFERROR(IF(C55="DIA","TIP ITV SOLI",IF(E55="","",IF(VLOOKUP(E55,'RELACION MATRICULAS'!C:D,2,FALSE)="FURGONETA",0,IF(VLOOKUP(E55,'RELACION MATRICULAS'!C:D,2,FALSE)="BUS",1,666)))),"ERROR")</f>
        <v>1</v>
      </c>
      <c r="R55" s="42">
        <f t="shared" si="2"/>
        <v>1</v>
      </c>
      <c r="S55" s="30"/>
      <c r="T55" s="51"/>
    </row>
    <row r="56" spans="1:20" ht="26.25">
      <c r="A56" s="30">
        <f t="shared" si="26"/>
        <v>2</v>
      </c>
      <c r="B56" s="33">
        <f t="shared" si="11"/>
        <v>45362</v>
      </c>
      <c r="C56" s="12">
        <v>45362</v>
      </c>
      <c r="D56" s="13">
        <v>0.41666666666666669</v>
      </c>
      <c r="E56" s="6"/>
      <c r="F56" s="14" t="s">
        <v>10</v>
      </c>
      <c r="G56" s="12" t="s">
        <v>107</v>
      </c>
      <c r="H56" s="58" t="str">
        <f>IF(E56="","",IF(G56="CITA DE 2","SEGUNDAS",VLOOKUP(E56,'RELACION MATRICULAS'!A:B,2,FALSE)))</f>
        <v/>
      </c>
      <c r="I56" s="41" t="str">
        <f>IFERROR(IF(C56="DIA","CITA CON MATRICULA",IF(A56="","",IF(J56="","",VLOOKUP(J56,'CITAS SOLICITADAS CUENTA'!A:C,3,FALSE)))),"REVISAR CITA")</f>
        <v>15021531TRAL</v>
      </c>
      <c r="J56" s="46" t="str">
        <f t="shared" si="12"/>
        <v>453620,416666666666667</v>
      </c>
      <c r="K56" s="39">
        <f>IFERROR(IF(C56="DIA","DIA",IF(A56="","",VLOOKUP(J56,'CITAS SOLICITADAS CUENTA'!A:G,5,FALSE))),"ERROR")</f>
        <v>45362</v>
      </c>
      <c r="L56" s="40">
        <f>IFERROR(IF(C56="DIA","HORA",IF(A56="","",VLOOKUP(J56,'CITAS SOLICITADAS CUENTA'!A:G,6,FALSE))),"ERROR")</f>
        <v>0.41666666666666669</v>
      </c>
      <c r="M56" s="37" t="str">
        <f>IFERROR(IF(C56="DIA","ESTACION",IF(A56="","",VLOOKUP(J56,'CITAS SOLICITADAS CUENTA'!A:G,4,FALSE))),"ERROR")</f>
        <v>Sionlla</v>
      </c>
      <c r="N56" s="42" t="str">
        <f>IFERROR(IF(C56="DIA","TIPO ITV",IF(A56="","",IF(E56="","",VLOOKUP(E56,'RELACION MATRICULAS'!C:D,2,FALSE)))),"ERROR")</f>
        <v/>
      </c>
      <c r="O56" s="43" t="str">
        <f t="shared" si="1"/>
        <v/>
      </c>
      <c r="P56" s="30"/>
      <c r="Q56" s="56" t="str">
        <f>IFERROR(IF(C56="DIA","TIP ITV SOLI",IF(E56="","",IF(VLOOKUP(E56,'RELACION MATRICULAS'!C:D,2,FALSE)="FURGONETA",0,IF(VLOOKUP(E56,'RELACION MATRICULAS'!C:D,2,FALSE)="BUS",1,666)))),"ERROR")</f>
        <v/>
      </c>
      <c r="R56" s="42" t="str">
        <f t="shared" si="2"/>
        <v/>
      </c>
      <c r="S56" s="30"/>
      <c r="T56" s="51"/>
    </row>
    <row r="57" spans="1:20" ht="26.25">
      <c r="A57" s="30">
        <f t="shared" si="26"/>
        <v>4</v>
      </c>
      <c r="B57" s="33">
        <f t="shared" si="11"/>
        <v>45364</v>
      </c>
      <c r="C57" s="12">
        <v>45364</v>
      </c>
      <c r="D57" s="13">
        <v>0.45833333333333331</v>
      </c>
      <c r="E57" s="6"/>
      <c r="F57" s="14" t="s">
        <v>93</v>
      </c>
      <c r="G57" s="12" t="s">
        <v>107</v>
      </c>
      <c r="H57" s="58" t="str">
        <f>IF(E57="","",IF(G57="CITA DE 2","SEGUNDAS",VLOOKUP(E57,'RELACION MATRICULAS'!A:B,2,FALSE)))</f>
        <v/>
      </c>
      <c r="I57" s="41" t="str">
        <f>IFERROR(IF(C57="DIA","CITA CON MATRICULA",IF(A57="","",IF(J57="","",VLOOKUP(J57,'CITAS SOLICITADAS CUENTA'!A:C,3,FALSE)))),"REVISAR CITA")</f>
        <v>TRALUS A</v>
      </c>
      <c r="J57" s="46" t="str">
        <f t="shared" si="12"/>
        <v>453640,458333333333333</v>
      </c>
      <c r="K57" s="39">
        <f>IFERROR(IF(C57="DIA","DIA",IF(A57="","",VLOOKUP(J57,'CITAS SOLICITADAS CUENTA'!A:G,5,FALSE))),"ERROR")</f>
        <v>45364</v>
      </c>
      <c r="L57" s="40">
        <f>IFERROR(IF(C57="DIA","HORA",IF(A57="","",VLOOKUP(J57,'CITAS SOLICITADAS CUENTA'!A:G,6,FALSE))),"ERROR")</f>
        <v>0.45833333333333331</v>
      </c>
      <c r="M57" s="37" t="str">
        <f>IFERROR(IF(C57="DIA","ESTACION",IF(A57="","",VLOOKUP(J57,'CITAS SOLICITADAS CUENTA'!A:G,4,FALSE))),"ERROR")</f>
        <v>Cacheiras</v>
      </c>
      <c r="N57" s="42" t="str">
        <f>IFERROR(IF(C57="DIA","TIPO ITV",IF(A57="","",IF(E57="","",VLOOKUP(E57,'RELACION MATRICULAS'!C:D,2,FALSE)))),"ERROR")</f>
        <v/>
      </c>
      <c r="O57" s="43" t="str">
        <f t="shared" si="1"/>
        <v/>
      </c>
      <c r="P57" s="30"/>
      <c r="Q57" s="56" t="str">
        <f>IFERROR(IF(C57="DIA","TIP ITV SOLI",IF(E57="","",IF(VLOOKUP(E57,'RELACION MATRICULAS'!C:D,2,FALSE)="FURGONETA",0,IF(VLOOKUP(E57,'RELACION MATRICULAS'!C:D,2,FALSE)="BUS",1,666)))),"ERROR")</f>
        <v/>
      </c>
      <c r="R57" s="42" t="str">
        <f t="shared" si="2"/>
        <v/>
      </c>
      <c r="S57" s="30"/>
      <c r="T57" s="51"/>
    </row>
    <row r="58" spans="1:20" ht="26.25">
      <c r="A58" s="30">
        <f t="shared" si="26"/>
        <v>2</v>
      </c>
      <c r="B58" s="33">
        <f t="shared" si="11"/>
        <v>45369</v>
      </c>
      <c r="C58" s="12">
        <v>45369</v>
      </c>
      <c r="D58" s="13">
        <v>0.41666666666666669</v>
      </c>
      <c r="E58" s="6"/>
      <c r="F58" s="14" t="s">
        <v>10</v>
      </c>
      <c r="G58" s="12" t="s">
        <v>107</v>
      </c>
      <c r="H58" s="58" t="str">
        <f>IF(E58="","",IF(G58="CITA DE 2","SEGUNDAS",VLOOKUP(E58,'RELACION MATRICULAS'!A:B,2,FALSE)))</f>
        <v/>
      </c>
      <c r="I58" s="41" t="str">
        <f>IFERROR(IF(C58="DIA","CITA CON MATRICULA",IF(A58="","",IF(J58="","",VLOOKUP(J58,'CITAS SOLICITADAS CUENTA'!A:C,3,FALSE)))),"REVISAR CITA")</f>
        <v>15021531TRAL</v>
      </c>
      <c r="J58" s="46" t="str">
        <f t="shared" si="12"/>
        <v>453690,416666666666667</v>
      </c>
      <c r="K58" s="39">
        <f>IFERROR(IF(C58="DIA","DIA",IF(A58="","",VLOOKUP(J58,'CITAS SOLICITADAS CUENTA'!A:G,5,FALSE))),"ERROR")</f>
        <v>45369</v>
      </c>
      <c r="L58" s="40">
        <f>IFERROR(IF(C58="DIA","HORA",IF(A58="","",VLOOKUP(J58,'CITAS SOLICITADAS CUENTA'!A:G,6,FALSE))),"ERROR")</f>
        <v>0.41666666666666669</v>
      </c>
      <c r="M58" s="37" t="str">
        <f>IFERROR(IF(C58="DIA","ESTACION",IF(A58="","",VLOOKUP(J58,'CITAS SOLICITADAS CUENTA'!A:G,4,FALSE))),"ERROR")</f>
        <v>Sionlla</v>
      </c>
      <c r="N58" s="42" t="str">
        <f>IFERROR(IF(C58="DIA","TIPO ITV",IF(A58="","",IF(E58="","",VLOOKUP(E58,'RELACION MATRICULAS'!C:D,2,FALSE)))),"ERROR")</f>
        <v/>
      </c>
      <c r="O58" s="43" t="str">
        <f t="shared" si="1"/>
        <v/>
      </c>
      <c r="P58" s="30"/>
      <c r="Q58" s="56" t="str">
        <f>IFERROR(IF(C58="DIA","TIP ITV SOLI",IF(E58="","",IF(VLOOKUP(E58,'RELACION MATRICULAS'!C:D,2,FALSE)="FURGONETA",0,IF(VLOOKUP(E58,'RELACION MATRICULAS'!C:D,2,FALSE)="BUS",1,666)))),"ERROR")</f>
        <v/>
      </c>
      <c r="R58" s="42" t="str">
        <f t="shared" si="2"/>
        <v/>
      </c>
      <c r="S58" s="30"/>
      <c r="T58" s="51"/>
    </row>
    <row r="59" spans="1:20" ht="26.25">
      <c r="A59" s="30">
        <f t="shared" si="26"/>
        <v>4</v>
      </c>
      <c r="B59" s="33">
        <f t="shared" si="11"/>
        <v>45371</v>
      </c>
      <c r="C59" s="12">
        <v>45371</v>
      </c>
      <c r="D59" s="13">
        <v>0.45833333333333331</v>
      </c>
      <c r="E59" s="6"/>
      <c r="F59" s="14" t="s">
        <v>93</v>
      </c>
      <c r="G59" s="12" t="s">
        <v>107</v>
      </c>
      <c r="H59" s="58" t="str">
        <f>IF(E59="","",IF(G59="CITA DE 2","SEGUNDAS",VLOOKUP(E59,'RELACION MATRICULAS'!A:B,2,FALSE)))</f>
        <v/>
      </c>
      <c r="I59" s="41" t="str">
        <f>IFERROR(IF(C59="DIA","CITA CON MATRICULA",IF(A59="","",IF(J59="","",VLOOKUP(J59,'CITAS SOLICITADAS CUENTA'!A:C,3,FALSE)))),"REVISAR CITA")</f>
        <v>TRALUS A</v>
      </c>
      <c r="J59" s="46" t="str">
        <f t="shared" si="12"/>
        <v>453710,458333333333333</v>
      </c>
      <c r="K59" s="39">
        <f>IFERROR(IF(C59="DIA","DIA",IF(A59="","",VLOOKUP(J59,'CITAS SOLICITADAS CUENTA'!A:G,5,FALSE))),"ERROR")</f>
        <v>45371</v>
      </c>
      <c r="L59" s="40">
        <f>IFERROR(IF(C59="DIA","HORA",IF(A59="","",VLOOKUP(J59,'CITAS SOLICITADAS CUENTA'!A:G,6,FALSE))),"ERROR")</f>
        <v>0.45833333333333331</v>
      </c>
      <c r="M59" s="37" t="str">
        <f>IFERROR(IF(C59="DIA","ESTACION",IF(A59="","",VLOOKUP(J59,'CITAS SOLICITADAS CUENTA'!A:G,4,FALSE))),"ERROR")</f>
        <v>Cacheiras</v>
      </c>
      <c r="N59" s="42" t="str">
        <f>IFERROR(IF(C59="DIA","TIPO ITV",IF(A59="","",IF(E59="","",VLOOKUP(E59,'RELACION MATRICULAS'!C:D,2,FALSE)))),"ERROR")</f>
        <v/>
      </c>
      <c r="O59" s="43" t="str">
        <f t="shared" si="1"/>
        <v/>
      </c>
      <c r="P59" s="30"/>
      <c r="Q59" s="56" t="str">
        <f>IFERROR(IF(C59="DIA","TIP ITV SOLI",IF(E59="","",IF(VLOOKUP(E59,'RELACION MATRICULAS'!C:D,2,FALSE)="FURGONETA",0,IF(VLOOKUP(E59,'RELACION MATRICULAS'!C:D,2,FALSE)="BUS",1,666)))),"ERROR")</f>
        <v/>
      </c>
      <c r="R59" s="42" t="str">
        <f t="shared" si="2"/>
        <v/>
      </c>
      <c r="S59" s="30"/>
      <c r="T59" s="51"/>
    </row>
    <row r="60" spans="1:20" ht="26.25">
      <c r="A60" s="30">
        <f t="shared" si="26"/>
        <v>2</v>
      </c>
      <c r="B60" s="33">
        <f t="shared" si="11"/>
        <v>45376</v>
      </c>
      <c r="C60" s="12">
        <v>45376</v>
      </c>
      <c r="D60" s="13">
        <v>0.41666666666666669</v>
      </c>
      <c r="E60" s="6">
        <v>314</v>
      </c>
      <c r="F60" s="14" t="s">
        <v>10</v>
      </c>
      <c r="G60" s="12">
        <v>45402</v>
      </c>
      <c r="H60" s="58" t="str">
        <f>IF(E60="","",IF(G60="CITA DE 2","SEGUNDAS",VLOOKUP(E60,'RELACION MATRICULAS'!A:B,2,FALSE)))</f>
        <v>LU4343W</v>
      </c>
      <c r="I60" s="41" t="str">
        <f>IFERROR(IF(C60="DIA","CITA CON MATRICULA",IF(A60="","",IF(J60="","",VLOOKUP(J60,'CITAS SOLICITADAS CUENTA'!A:C,3,FALSE)))),"REVISAR CITA")</f>
        <v>15021531TRAL</v>
      </c>
      <c r="J60" s="46" t="str">
        <f t="shared" si="12"/>
        <v>453760,416666666666667</v>
      </c>
      <c r="K60" s="39">
        <f>IFERROR(IF(C60="DIA","DIA",IF(A60="","",VLOOKUP(J60,'CITAS SOLICITADAS CUENTA'!A:G,5,FALSE))),"ERROR")</f>
        <v>45376</v>
      </c>
      <c r="L60" s="40">
        <f>IFERROR(IF(C60="DIA","HORA",IF(A60="","",VLOOKUP(J60,'CITAS SOLICITADAS CUENTA'!A:G,6,FALSE))),"ERROR")</f>
        <v>0.41666666666666669</v>
      </c>
      <c r="M60" s="37" t="str">
        <f>IFERROR(IF(C60="DIA","ESTACION",IF(A60="","",VLOOKUP(J60,'CITAS SOLICITADAS CUENTA'!A:G,4,FALSE))),"ERROR")</f>
        <v>Sionlla</v>
      </c>
      <c r="N60" s="42" t="str">
        <f>IFERROR(IF(C60="DIA","TIPO ITV",IF(A60="","",IF(E60="","",VLOOKUP(E60,'RELACION MATRICULAS'!C:D,2,FALSE)))),"ERROR")</f>
        <v>BUS</v>
      </c>
      <c r="O60" s="43">
        <f t="shared" si="1"/>
        <v>45372</v>
      </c>
      <c r="P60" s="30"/>
      <c r="Q60" s="56">
        <f>IFERROR(IF(C60="DIA","TIP ITV SOLI",IF(E60="","",IF(VLOOKUP(E60,'RELACION MATRICULAS'!C:D,2,FALSE)="FURGONETA",0,IF(VLOOKUP(E60,'RELACION MATRICULAS'!C:D,2,FALSE)="BUS",1,666)))),"ERROR")</f>
        <v>1</v>
      </c>
      <c r="R60" s="42">
        <f t="shared" si="2"/>
        <v>1</v>
      </c>
      <c r="S60" s="30"/>
      <c r="T60" s="51"/>
    </row>
    <row r="61" spans="1:20" ht="26.25">
      <c r="A61" s="30">
        <f t="shared" si="26"/>
        <v>4</v>
      </c>
      <c r="B61" s="33">
        <f t="shared" si="11"/>
        <v>45378</v>
      </c>
      <c r="C61" s="12">
        <v>45378</v>
      </c>
      <c r="D61" s="13">
        <v>0.45833333333333331</v>
      </c>
      <c r="E61" s="6">
        <v>2353</v>
      </c>
      <c r="F61" s="14" t="s">
        <v>93</v>
      </c>
      <c r="G61" s="12">
        <v>45403</v>
      </c>
      <c r="H61" s="58" t="str">
        <f>IF(E61="","",IF(G61="CITA DE 2","SEGUNDAS",VLOOKUP(E61,'RELACION MATRICULAS'!A:B,2,FALSE)))</f>
        <v>8299GRP</v>
      </c>
      <c r="I61" s="41" t="str">
        <f>IFERROR(IF(C61="DIA","CITA CON MATRICULA",IF(A61="","",IF(J61="","",VLOOKUP(J61,'CITAS SOLICITADAS CUENTA'!A:C,3,FALSE)))),"REVISAR CITA")</f>
        <v>TRALUS A</v>
      </c>
      <c r="J61" s="46" t="str">
        <f t="shared" si="12"/>
        <v>453780,458333333333333</v>
      </c>
      <c r="K61" s="39">
        <f>IFERROR(IF(C61="DIA","DIA",IF(A61="","",VLOOKUP(J61,'CITAS SOLICITADAS CUENTA'!A:G,5,FALSE))),"ERROR")</f>
        <v>45378</v>
      </c>
      <c r="L61" s="40">
        <f>IFERROR(IF(C61="DIA","HORA",IF(A61="","",VLOOKUP(J61,'CITAS SOLICITADAS CUENTA'!A:G,6,FALSE))),"ERROR")</f>
        <v>0.45833333333333331</v>
      </c>
      <c r="M61" s="37" t="str">
        <f>IFERROR(IF(C61="DIA","ESTACION",IF(A61="","",VLOOKUP(J61,'CITAS SOLICITADAS CUENTA'!A:G,4,FALSE))),"ERROR")</f>
        <v>Cacheiras</v>
      </c>
      <c r="N61" s="42" t="str">
        <f>IFERROR(IF(C61="DIA","TIPO ITV",IF(A61="","",IF(E61="","",VLOOKUP(E61,'RELACION MATRICULAS'!C:D,2,FALSE)))),"ERROR")</f>
        <v>BUS</v>
      </c>
      <c r="O61" s="43">
        <f t="shared" si="1"/>
        <v>45373</v>
      </c>
      <c r="P61" s="30"/>
      <c r="Q61" s="56">
        <f>IFERROR(IF(C61="DIA","TIP ITV SOLI",IF(E61="","",IF(VLOOKUP(E61,'RELACION MATRICULAS'!C:D,2,FALSE)="FURGONETA",0,IF(VLOOKUP(E61,'RELACION MATRICULAS'!C:D,2,FALSE)="BUS",1,666)))),"ERROR")</f>
        <v>1</v>
      </c>
      <c r="R61" s="42">
        <f t="shared" si="2"/>
        <v>1</v>
      </c>
      <c r="S61" s="30"/>
      <c r="T61" s="51"/>
    </row>
    <row r="62" spans="1:20" ht="26.25">
      <c r="A62" s="30"/>
      <c r="B62" s="33" t="str">
        <f t="shared" si="11"/>
        <v/>
      </c>
      <c r="C62" s="7"/>
      <c r="D62" s="8"/>
      <c r="E62" s="9"/>
      <c r="F62" s="9"/>
      <c r="G62" s="7"/>
      <c r="H62" s="7"/>
      <c r="I62" s="41" t="str">
        <f>IFERROR(IF(C62="DIA","CITA CON MATRICULA",IF(A62="","",IF(J62="","",VLOOKUP(J62,'CITAS SOLICITADAS CUENTA'!A:C,3,FALSE)))),"REVISAR CITA")</f>
        <v/>
      </c>
      <c r="J62" s="46" t="str">
        <f t="shared" si="12"/>
        <v/>
      </c>
      <c r="K62" s="39" t="str">
        <f>IFERROR(IF(C62="DIA","DIA",IF(A62="","",VLOOKUP(J62,'CITAS SOLICITADAS CUENTA'!A:G,5,FALSE))),"ERROR")</f>
        <v/>
      </c>
      <c r="L62" s="40" t="str">
        <f>IFERROR(IF(C62="DIA","HORA",IF(A62="","",VLOOKUP(J62,'CITAS SOLICITADAS CUENTA'!A:G,6,FALSE))),"ERROR")</f>
        <v/>
      </c>
      <c r="M62" s="37" t="str">
        <f>IFERROR(IF(C62="DIA","ESTACION",IF(A62="","",VLOOKUP(J62,'CITAS SOLICITADAS CUENTA'!A:G,4,FALSE))),"ERROR")</f>
        <v/>
      </c>
      <c r="N62" s="42" t="str">
        <f>IFERROR(IF(C62="DIA","TIPO ITV",IF(A62="","",IF(E62="","",VLOOKUP(E62,'RELACION MATRICULAS'!C:D,2,FALSE)))),"ERROR")</f>
        <v/>
      </c>
      <c r="O62" s="43" t="str">
        <f t="shared" si="1"/>
        <v/>
      </c>
      <c r="P62" s="30"/>
      <c r="Q62" s="56" t="str">
        <f>IFERROR(IF(C62="DIA","TIP ITV SOLI",IF(E62="","",IF(VLOOKUP(E62,'RELACION MATRICULAS'!C:D,2,FALSE)="FURGONETA",0,IF(VLOOKUP(E62,'RELACION MATRICULAS'!C:D,2,FALSE)="BUS",1,666)))),"ERROR")</f>
        <v/>
      </c>
      <c r="R62" s="42" t="str">
        <f t="shared" si="2"/>
        <v/>
      </c>
      <c r="S62" s="30"/>
      <c r="T62" s="51"/>
    </row>
    <row r="63" spans="1:20" ht="26.25">
      <c r="A63" s="30"/>
      <c r="B63" s="33" t="str">
        <f t="shared" si="11"/>
        <v/>
      </c>
      <c r="C63" s="9"/>
      <c r="D63" s="9"/>
      <c r="E63" s="9"/>
      <c r="F63" s="15" t="s">
        <v>76</v>
      </c>
      <c r="G63" s="11" t="s">
        <v>105</v>
      </c>
      <c r="H63" s="21" t="s">
        <v>106</v>
      </c>
      <c r="I63" s="41" t="str">
        <f>IFERROR(IF(C63="DIA","CITA CON MATRICULA",IF(A63="","",IF(J63="","",VLOOKUP(J63,'CITAS SOLICITADAS CUENTA'!A:C,3,FALSE)))),"REVISAR CITA")</f>
        <v/>
      </c>
      <c r="J63" s="46" t="str">
        <f t="shared" si="12"/>
        <v/>
      </c>
      <c r="K63" s="39" t="str">
        <f>IFERROR(IF(C63="DIA","DIA",IF(A63="","",VLOOKUP(J63,'CITAS SOLICITADAS CUENTA'!A:G,5,FALSE))),"ERROR")</f>
        <v/>
      </c>
      <c r="L63" s="40" t="str">
        <f>IFERROR(IF(C63="DIA","HORA",IF(A63="","",VLOOKUP(J63,'CITAS SOLICITADAS CUENTA'!A:G,6,FALSE))),"ERROR")</f>
        <v/>
      </c>
      <c r="M63" s="37" t="str">
        <f>IFERROR(IF(C63="DIA","ESTACION",IF(A63="","",VLOOKUP(J63,'CITAS SOLICITADAS CUENTA'!A:G,4,FALSE))),"ERROR")</f>
        <v/>
      </c>
      <c r="N63" s="42" t="str">
        <f>IFERROR(IF(C63="DIA","TIPO ITV",IF(A63="","",IF(E63="","",VLOOKUP(E63,'RELACION MATRICULAS'!C:D,2,FALSE)))),"ERROR")</f>
        <v/>
      </c>
      <c r="O63" s="43" t="str">
        <f t="shared" si="1"/>
        <v/>
      </c>
      <c r="P63" s="30"/>
      <c r="Q63" s="56" t="str">
        <f>IFERROR(IF(C63="DIA","TIP ITV SOLI",IF(E63="","",IF(VLOOKUP(E63,'RELACION MATRICULAS'!C:D,2,FALSE)="FURGONETA",0,IF(VLOOKUP(E63,'RELACION MATRICULAS'!C:D,2,FALSE)="BUS",1,666)))),"ERROR")</f>
        <v/>
      </c>
      <c r="R63" s="42" t="str">
        <f t="shared" si="2"/>
        <v/>
      </c>
      <c r="S63" s="30"/>
      <c r="T63" s="51"/>
    </row>
    <row r="64" spans="1:20" ht="15.75">
      <c r="A64" s="30"/>
      <c r="B64" s="33" t="str">
        <f t="shared" si="11"/>
        <v/>
      </c>
      <c r="C64" s="22"/>
      <c r="D64" s="22"/>
      <c r="E64" s="22"/>
      <c r="F64" s="22"/>
      <c r="G64" s="22"/>
      <c r="H64" s="22"/>
      <c r="I64" s="41" t="str">
        <f>IFERROR(IF(C64="DIA","CITA CON MATRICULA",IF(A64="","",IF(J64="","",VLOOKUP(J64,'CITAS SOLICITADAS CUENTA'!A:C,3,FALSE)))),"REVISAR CITA")</f>
        <v/>
      </c>
      <c r="J64" s="46" t="str">
        <f t="shared" si="12"/>
        <v/>
      </c>
      <c r="K64" s="39" t="str">
        <f>IFERROR(IF(C64="DIA","DIA",IF(A64="","",VLOOKUP(J64,'CITAS SOLICITADAS CUENTA'!A:G,5,FALSE))),"ERROR")</f>
        <v/>
      </c>
      <c r="L64" s="40" t="str">
        <f>IFERROR(IF(C64="DIA","HORA",IF(A64="","",VLOOKUP(J64,'CITAS SOLICITADAS CUENTA'!A:G,6,FALSE))),"ERROR")</f>
        <v/>
      </c>
      <c r="M64" s="37" t="str">
        <f>IFERROR(IF(C64="DIA","ESTACION",IF(A64="","",VLOOKUP(J64,'CITAS SOLICITADAS CUENTA'!A:G,4,FALSE))),"ERROR")</f>
        <v/>
      </c>
      <c r="N64" s="42" t="str">
        <f>IFERROR(IF(C64="DIA","TIPO ITV",IF(A64="","",IF(E64="","",VLOOKUP(E64,'RELACION MATRICULAS'!C:D,2,FALSE)))),"ERROR")</f>
        <v/>
      </c>
      <c r="O64" s="43" t="str">
        <f t="shared" si="1"/>
        <v/>
      </c>
      <c r="P64" s="30"/>
      <c r="Q64" s="56" t="str">
        <f>IFERROR(IF(C64="DIA","TIP ITV SOLI",IF(E64="","",IF(VLOOKUP(E64,'RELACION MATRICULAS'!C:D,2,FALSE)="FURGONETA",0,IF(VLOOKUP(E64,'RELACION MATRICULAS'!C:D,2,FALSE)="BUS",1,666)))),"ERROR")</f>
        <v/>
      </c>
      <c r="R64" s="42" t="str">
        <f t="shared" si="2"/>
        <v/>
      </c>
      <c r="S64" s="30"/>
      <c r="T64" s="51"/>
    </row>
    <row r="65" spans="1:20" ht="26.25">
      <c r="A65" s="30"/>
      <c r="B65" s="33" t="str">
        <f t="shared" si="11"/>
        <v/>
      </c>
      <c r="C65" s="78" t="s">
        <v>95</v>
      </c>
      <c r="D65" s="79"/>
      <c r="E65" s="79"/>
      <c r="F65" s="79"/>
      <c r="G65" s="79"/>
      <c r="H65" s="80"/>
      <c r="I65" s="41" t="str">
        <f>IFERROR(IF(C65="DIA","CITA CON MATRICULA",IF(A65="","",IF(J65="","",VLOOKUP(J65,'CITAS SOLICITADAS CUENTA'!A:C,3,FALSE)))),"REVISAR CITA")</f>
        <v/>
      </c>
      <c r="J65" s="46" t="str">
        <f t="shared" si="12"/>
        <v/>
      </c>
      <c r="K65" s="39" t="str">
        <f>IFERROR(IF(C65="DIA","DIA",IF(A65="","",VLOOKUP(J65,'CITAS SOLICITADAS CUENTA'!A:G,5,FALSE))),"ERROR")</f>
        <v/>
      </c>
      <c r="L65" s="40" t="str">
        <f>IFERROR(IF(C65="DIA","HORA",IF(A65="","",VLOOKUP(J65,'CITAS SOLICITADAS CUENTA'!A:G,6,FALSE))),"ERROR")</f>
        <v/>
      </c>
      <c r="M65" s="37" t="str">
        <f>IFERROR(IF(C65="DIA","ESTACION",IF(A65="","",VLOOKUP(J65,'CITAS SOLICITADAS CUENTA'!A:G,4,FALSE))),"ERROR")</f>
        <v/>
      </c>
      <c r="N65" s="42" t="str">
        <f>IFERROR(IF(C65="DIA","TIPO ITV",IF(A65="","",IF(E65="","",VLOOKUP(E65,'RELACION MATRICULAS'!C:D,2,FALSE)))),"ERROR")</f>
        <v/>
      </c>
      <c r="O65" s="43" t="str">
        <f t="shared" si="1"/>
        <v/>
      </c>
      <c r="P65" s="30"/>
      <c r="Q65" s="56" t="str">
        <f>IFERROR(IF(C65="DIA","TIP ITV SOLI",IF(E65="","",IF(VLOOKUP(E65,'RELACION MATRICULAS'!C:D,2,FALSE)="FURGONETA",0,IF(VLOOKUP(E65,'RELACION MATRICULAS'!C:D,2,FALSE)="BUS",1,666)))),"ERROR")</f>
        <v/>
      </c>
      <c r="R65" s="42" t="str">
        <f t="shared" si="2"/>
        <v/>
      </c>
      <c r="S65" s="30"/>
      <c r="T65" s="51"/>
    </row>
    <row r="66" spans="1:20" ht="30.75" customHeight="1">
      <c r="A66" s="30"/>
      <c r="B66" s="33" t="str">
        <f t="shared" si="11"/>
        <v>DIASEM</v>
      </c>
      <c r="C66" s="5" t="s">
        <v>0</v>
      </c>
      <c r="D66" s="5" t="s">
        <v>2</v>
      </c>
      <c r="E66" s="5" t="s">
        <v>1</v>
      </c>
      <c r="F66" s="6" t="s">
        <v>11</v>
      </c>
      <c r="G66" s="5" t="s">
        <v>3</v>
      </c>
      <c r="H66" s="6" t="s">
        <v>4</v>
      </c>
      <c r="I66" s="41" t="str">
        <f>IFERROR(IF(C66="DIA","CITA CON MATRICULA",IF(A66="","",IF(J66="","",VLOOKUP(J66,'CITAS SOLICITADAS CUENTA'!A:C,3,FALSE)))),"REVISAR CITA")</f>
        <v>CITA CON MATRICULA</v>
      </c>
      <c r="J66" s="46" t="str">
        <f t="shared" si="12"/>
        <v>COMPROBACION CITA</v>
      </c>
      <c r="K66" s="39" t="str">
        <f>IFERROR(IF(C66="DIA","DIA",IF(A66="","",VLOOKUP(J66,'CITAS SOLICITADAS CUENTA'!A:G,5,FALSE))),"ERROR")</f>
        <v>DIA</v>
      </c>
      <c r="L66" s="40" t="str">
        <f>IFERROR(IF(C66="DIA","HORA",IF(A66="","",VLOOKUP(J66,'CITAS SOLICITADAS CUENTA'!A:G,6,FALSE))),"ERROR")</f>
        <v>HORA</v>
      </c>
      <c r="M66" s="37" t="str">
        <f>IFERROR(IF(C66="DIA","ESTACION",IF(A66="","",VLOOKUP(J66,'CITAS SOLICITADAS CUENTA'!A:G,4,FALSE))),"ERROR")</f>
        <v>ESTACION</v>
      </c>
      <c r="N66" s="42" t="str">
        <f>IFERROR(IF(C66="DIA","TIPO ITV",IF(A66="","",IF(E66="","",VLOOKUP(E66,'RELACION MATRICULAS'!C:D,2,FALSE)))),"ERROR")</f>
        <v>TIPO ITV</v>
      </c>
      <c r="O66" s="43" t="str">
        <f t="shared" si="1"/>
        <v>COMPROBACION FECHA LIMITE CITA ITV</v>
      </c>
      <c r="P66" s="30"/>
      <c r="Q66" s="56" t="str">
        <f>IFERROR(IF(C66="DIA","TIP ITV SOLI",IF(E66="","",IF(VLOOKUP(E66,'RELACION MATRICULAS'!C:D,2,FALSE)="FURGONETA",0,IF(VLOOKUP(E66,'RELACION MATRICULAS'!C:D,2,FALSE)="BUS",1,666)))),"ERROR")</f>
        <v>TIP ITV SOLI</v>
      </c>
      <c r="R66" s="42" t="str">
        <f t="shared" si="2"/>
        <v>TIP ITV SOLI</v>
      </c>
      <c r="S66" s="30"/>
      <c r="T66" s="51"/>
    </row>
    <row r="67" spans="1:20" ht="26.25">
      <c r="A67" s="30">
        <f t="shared" ref="A67:A73" si="27">IF(C67="","",WEEKDAY(C67))</f>
        <v>2</v>
      </c>
      <c r="B67" s="33">
        <f t="shared" si="11"/>
        <v>45383</v>
      </c>
      <c r="C67" s="12">
        <v>45383</v>
      </c>
      <c r="D67" s="13">
        <v>0.41666666666666669</v>
      </c>
      <c r="E67" s="6">
        <v>2649</v>
      </c>
      <c r="F67" s="14" t="s">
        <v>10</v>
      </c>
      <c r="G67" s="12">
        <v>45408</v>
      </c>
      <c r="H67" s="58" t="str">
        <f>IF(E67="","",IF(G67="CITA DE 2","SEGUNDAS",VLOOKUP(E67,'RELACION MATRICULAS'!A:B,2,FALSE)))</f>
        <v>7074JFB</v>
      </c>
      <c r="I67" s="41" t="str">
        <f>IFERROR(IF(C67="DIA","CITA CON MATRICULA",IF(A67="","",IF(J67="","",VLOOKUP(J67,'CITAS SOLICITADAS CUENTA'!A:C,3,FALSE)))),"REVISAR CITA")</f>
        <v>15021531TRAL</v>
      </c>
      <c r="J67" s="46" t="str">
        <f t="shared" si="12"/>
        <v>453830,416666666666667</v>
      </c>
      <c r="K67" s="39">
        <f>IFERROR(IF(C67="DIA","DIA",IF(A67="","",VLOOKUP(J67,'CITAS SOLICITADAS CUENTA'!A:G,5,FALSE))),"ERROR")</f>
        <v>45383</v>
      </c>
      <c r="L67" s="40">
        <f>IFERROR(IF(C67="DIA","HORA",IF(A67="","",VLOOKUP(J67,'CITAS SOLICITADAS CUENTA'!A:G,6,FALSE))),"ERROR")</f>
        <v>0.41666666666666669</v>
      </c>
      <c r="M67" s="37" t="str">
        <f>IFERROR(IF(C67="DIA","ESTACION",IF(A67="","",VLOOKUP(J67,'CITAS SOLICITADAS CUENTA'!A:G,4,FALSE))),"ERROR")</f>
        <v>Sionlla</v>
      </c>
      <c r="N67" s="42" t="str">
        <f>IFERROR(IF(C67="DIA","TIPO ITV",IF(A67="","",IF(E67="","",VLOOKUP(E67,'RELACION MATRICULAS'!C:D,2,FALSE)))),"ERROR")</f>
        <v>BUS</v>
      </c>
      <c r="O67" s="43">
        <f t="shared" si="1"/>
        <v>45378</v>
      </c>
      <c r="P67" s="30"/>
      <c r="Q67" s="56">
        <f>IFERROR(IF(C67="DIA","TIP ITV SOLI",IF(E67="","",IF(VLOOKUP(E67,'RELACION MATRICULAS'!C:D,2,FALSE)="FURGONETA",0,IF(VLOOKUP(E67,'RELACION MATRICULAS'!C:D,2,FALSE)="BUS",1,666)))),"ERROR")</f>
        <v>1</v>
      </c>
      <c r="R67" s="42">
        <f t="shared" si="2"/>
        <v>1</v>
      </c>
      <c r="S67" s="30"/>
      <c r="T67" s="51"/>
    </row>
    <row r="68" spans="1:20" ht="26.25">
      <c r="A68" s="30">
        <f t="shared" si="27"/>
        <v>4</v>
      </c>
      <c r="B68" s="33">
        <f t="shared" si="11"/>
        <v>45385</v>
      </c>
      <c r="C68" s="12">
        <v>45385</v>
      </c>
      <c r="D68" s="13">
        <v>0.45833333333333331</v>
      </c>
      <c r="E68" s="6"/>
      <c r="F68" s="14" t="s">
        <v>93</v>
      </c>
      <c r="G68" s="12" t="s">
        <v>107</v>
      </c>
      <c r="H68" s="58" t="str">
        <f>IF(E68="","",IF(G68="CITA DE 2","SEGUNDAS",VLOOKUP(E68,'RELACION MATRICULAS'!A:B,2,FALSE)))</f>
        <v/>
      </c>
      <c r="I68" s="41" t="str">
        <f>IFERROR(IF(C68="DIA","CITA CON MATRICULA",IF(A68="","",IF(J68="","",VLOOKUP(J68,'CITAS SOLICITADAS CUENTA'!A:C,3,FALSE)))),"REVISAR CITA")</f>
        <v>TRALUS A</v>
      </c>
      <c r="J68" s="46" t="str">
        <f t="shared" si="12"/>
        <v>453850,458333333333333</v>
      </c>
      <c r="K68" s="39">
        <f>IFERROR(IF(C68="DIA","DIA",IF(A68="","",VLOOKUP(J68,'CITAS SOLICITADAS CUENTA'!A:G,5,FALSE))),"ERROR")</f>
        <v>45385</v>
      </c>
      <c r="L68" s="40">
        <f>IFERROR(IF(C68="DIA","HORA",IF(A68="","",VLOOKUP(J68,'CITAS SOLICITADAS CUENTA'!A:G,6,FALSE))),"ERROR")</f>
        <v>0.45833333333333331</v>
      </c>
      <c r="M68" s="37" t="str">
        <f>IFERROR(IF(C68="DIA","ESTACION",IF(A68="","",VLOOKUP(J68,'CITAS SOLICITADAS CUENTA'!A:G,4,FALSE))),"ERROR")</f>
        <v>Cacheiras</v>
      </c>
      <c r="N68" s="42" t="str">
        <f>IFERROR(IF(C68="DIA","TIPO ITV",IF(A68="","",IF(E68="","",VLOOKUP(E68,'RELACION MATRICULAS'!C:D,2,FALSE)))),"ERROR")</f>
        <v/>
      </c>
      <c r="O68" s="43" t="str">
        <f t="shared" si="1"/>
        <v/>
      </c>
      <c r="P68" s="30"/>
      <c r="Q68" s="56" t="str">
        <f>IFERROR(IF(C68="DIA","TIP ITV SOLI",IF(E68="","",IF(VLOOKUP(E68,'RELACION MATRICULAS'!C:D,2,FALSE)="FURGONETA",0,IF(VLOOKUP(E68,'RELACION MATRICULAS'!C:D,2,FALSE)="BUS",1,666)))),"ERROR")</f>
        <v/>
      </c>
      <c r="R68" s="42" t="str">
        <f t="shared" si="2"/>
        <v/>
      </c>
      <c r="S68" s="30"/>
      <c r="T68" s="51"/>
    </row>
    <row r="69" spans="1:20" ht="26.25">
      <c r="A69" s="30">
        <f t="shared" si="27"/>
        <v>2</v>
      </c>
      <c r="B69" s="33">
        <f t="shared" si="11"/>
        <v>45390</v>
      </c>
      <c r="C69" s="12">
        <v>45390</v>
      </c>
      <c r="D69" s="13">
        <v>0.41666666666666669</v>
      </c>
      <c r="E69" s="6"/>
      <c r="F69" s="14" t="s">
        <v>10</v>
      </c>
      <c r="G69" s="12" t="s">
        <v>107</v>
      </c>
      <c r="H69" s="58" t="str">
        <f>IF(E69="","",IF(G69="CITA DE 2","SEGUNDAS",VLOOKUP(E69,'RELACION MATRICULAS'!A:B,2,FALSE)))</f>
        <v/>
      </c>
      <c r="I69" s="41" t="str">
        <f>IFERROR(IF(C69="DIA","CITA CON MATRICULA",IF(A69="","",IF(J69="","",VLOOKUP(J69,'CITAS SOLICITADAS CUENTA'!A:C,3,FALSE)))),"REVISAR CITA")</f>
        <v>TRALUS A</v>
      </c>
      <c r="J69" s="46" t="str">
        <f t="shared" si="12"/>
        <v>453900,416666666666667</v>
      </c>
      <c r="K69" s="39">
        <f>IFERROR(IF(C69="DIA","DIA",IF(A69="","",VLOOKUP(J69,'CITAS SOLICITADAS CUENTA'!A:G,5,FALSE))),"ERROR")</f>
        <v>45390</v>
      </c>
      <c r="L69" s="40">
        <f>IFERROR(IF(C69="DIA","HORA",IF(A69="","",VLOOKUP(J69,'CITAS SOLICITADAS CUENTA'!A:G,6,FALSE))),"ERROR")</f>
        <v>0.41666666666666669</v>
      </c>
      <c r="M69" s="37" t="str">
        <f>IFERROR(IF(C69="DIA","ESTACION",IF(A69="","",VLOOKUP(J69,'CITAS SOLICITADAS CUENTA'!A:G,4,FALSE))),"ERROR")</f>
        <v>Sionlla</v>
      </c>
      <c r="N69" s="42" t="str">
        <f>IFERROR(IF(C69="DIA","TIPO ITV",IF(A69="","",IF(E69="","",VLOOKUP(E69,'RELACION MATRICULAS'!C:D,2,FALSE)))),"ERROR")</f>
        <v/>
      </c>
      <c r="O69" s="43" t="str">
        <f t="shared" si="1"/>
        <v/>
      </c>
      <c r="P69" s="30"/>
      <c r="Q69" s="56" t="str">
        <f>IFERROR(IF(C69="DIA","TIP ITV SOLI",IF(E69="","",IF(VLOOKUP(E69,'RELACION MATRICULAS'!C:D,2,FALSE)="FURGONETA",0,IF(VLOOKUP(E69,'RELACION MATRICULAS'!C:D,2,FALSE)="BUS",1,666)))),"ERROR")</f>
        <v/>
      </c>
      <c r="R69" s="42" t="str">
        <f t="shared" si="2"/>
        <v/>
      </c>
      <c r="S69" s="30"/>
      <c r="T69" s="51"/>
    </row>
    <row r="70" spans="1:20" ht="26.25">
      <c r="A70" s="30">
        <f t="shared" si="27"/>
        <v>4</v>
      </c>
      <c r="B70" s="33">
        <f t="shared" si="11"/>
        <v>45392</v>
      </c>
      <c r="C70" s="12">
        <v>45392</v>
      </c>
      <c r="D70" s="13">
        <v>0.45833333333333331</v>
      </c>
      <c r="E70" s="6">
        <v>1986</v>
      </c>
      <c r="F70" s="14" t="s">
        <v>93</v>
      </c>
      <c r="G70" s="12">
        <v>45420</v>
      </c>
      <c r="H70" s="58" t="str">
        <f>IF(E70="","",IF(G70="CITA DE 2","SEGUNDAS",VLOOKUP(E70,'RELACION MATRICULAS'!A:B,2,FALSE)))</f>
        <v>3811HDF</v>
      </c>
      <c r="I70" s="41" t="str">
        <f>IFERROR(IF(C70="DIA","CITA CON MATRICULA",IF(A70="","",IF(J70="","",VLOOKUP(J70,'CITAS SOLICITADAS CUENTA'!A:C,3,FALSE)))),"REVISAR CITA")</f>
        <v>TRALUS A</v>
      </c>
      <c r="J70" s="46" t="str">
        <f t="shared" si="12"/>
        <v>453920,458333333333333</v>
      </c>
      <c r="K70" s="39">
        <f>IFERROR(IF(C70="DIA","DIA",IF(A70="","",VLOOKUP(J70,'CITAS SOLICITADAS CUENTA'!A:G,5,FALSE))),"ERROR")</f>
        <v>45392</v>
      </c>
      <c r="L70" s="40">
        <f>IFERROR(IF(C70="DIA","HORA",IF(A70="","",VLOOKUP(J70,'CITAS SOLICITADAS CUENTA'!A:G,6,FALSE))),"ERROR")</f>
        <v>0.45833333333333331</v>
      </c>
      <c r="M70" s="37" t="str">
        <f>IFERROR(IF(C70="DIA","ESTACION",IF(A70="","",VLOOKUP(J70,'CITAS SOLICITADAS CUENTA'!A:G,4,FALSE))),"ERROR")</f>
        <v>Cacheiras</v>
      </c>
      <c r="N70" s="42" t="str">
        <f>IFERROR(IF(C70="DIA","TIPO ITV",IF(A70="","",IF(E70="","",VLOOKUP(E70,'RELACION MATRICULAS'!C:D,2,FALSE)))),"ERROR")</f>
        <v>BUS</v>
      </c>
      <c r="O70" s="43">
        <f t="shared" si="1"/>
        <v>45390</v>
      </c>
      <c r="P70" s="30"/>
      <c r="Q70" s="56">
        <f>IFERROR(IF(C70="DIA","TIP ITV SOLI",IF(E70="","",IF(VLOOKUP(E70,'RELACION MATRICULAS'!C:D,2,FALSE)="FURGONETA",0,IF(VLOOKUP(E70,'RELACION MATRICULAS'!C:D,2,FALSE)="BUS",1,666)))),"ERROR")</f>
        <v>1</v>
      </c>
      <c r="R70" s="42">
        <f t="shared" si="2"/>
        <v>1</v>
      </c>
      <c r="S70" s="30"/>
      <c r="T70" s="51"/>
    </row>
    <row r="71" spans="1:20" ht="26.25">
      <c r="A71" s="30">
        <f t="shared" si="27"/>
        <v>2</v>
      </c>
      <c r="B71" s="33">
        <f t="shared" si="11"/>
        <v>45397</v>
      </c>
      <c r="C71" s="12">
        <v>45397</v>
      </c>
      <c r="D71" s="13">
        <v>0.41666666666666669</v>
      </c>
      <c r="E71" s="6"/>
      <c r="F71" s="14" t="s">
        <v>10</v>
      </c>
      <c r="G71" s="12" t="s">
        <v>107</v>
      </c>
      <c r="H71" s="58" t="str">
        <f>IF(E71="","",IF(G71="CITA DE 2","SEGUNDAS",VLOOKUP(E71,'RELACION MATRICULAS'!A:B,2,FALSE)))</f>
        <v/>
      </c>
      <c r="I71" s="41" t="str">
        <f>IFERROR(IF(C71="DIA","CITA CON MATRICULA",IF(A71="","",IF(J71="","",VLOOKUP(J71,'CITAS SOLICITADAS CUENTA'!A:C,3,FALSE)))),"REVISAR CITA")</f>
        <v>TRALUS A</v>
      </c>
      <c r="J71" s="46" t="str">
        <f t="shared" si="12"/>
        <v>453970,416666666666667</v>
      </c>
      <c r="K71" s="39">
        <f>IFERROR(IF(C71="DIA","DIA",IF(A71="","",VLOOKUP(J71,'CITAS SOLICITADAS CUENTA'!A:G,5,FALSE))),"ERROR")</f>
        <v>45397</v>
      </c>
      <c r="L71" s="40">
        <f>IFERROR(IF(C71="DIA","HORA",IF(A71="","",VLOOKUP(J71,'CITAS SOLICITADAS CUENTA'!A:G,6,FALSE))),"ERROR")</f>
        <v>0.41666666666666669</v>
      </c>
      <c r="M71" s="37" t="str">
        <f>IFERROR(IF(C71="DIA","ESTACION",IF(A71="","",VLOOKUP(J71,'CITAS SOLICITADAS CUENTA'!A:G,4,FALSE))),"ERROR")</f>
        <v>Sionlla</v>
      </c>
      <c r="N71" s="42" t="str">
        <f>IFERROR(IF(C71="DIA","TIPO ITV",IF(A71="","",IF(E71="","",VLOOKUP(E71,'RELACION MATRICULAS'!C:D,2,FALSE)))),"ERROR")</f>
        <v/>
      </c>
      <c r="O71" s="43" t="str">
        <f t="shared" si="1"/>
        <v/>
      </c>
      <c r="P71" s="30"/>
      <c r="Q71" s="56" t="str">
        <f>IFERROR(IF(C71="DIA","TIP ITV SOLI",IF(E71="","",IF(VLOOKUP(E71,'RELACION MATRICULAS'!C:D,2,FALSE)="FURGONETA",0,IF(VLOOKUP(E71,'RELACION MATRICULAS'!C:D,2,FALSE)="BUS",1,666)))),"ERROR")</f>
        <v/>
      </c>
      <c r="R71" s="42" t="str">
        <f t="shared" si="2"/>
        <v/>
      </c>
      <c r="S71" s="30"/>
      <c r="T71" s="51"/>
    </row>
    <row r="72" spans="1:20" ht="26.25">
      <c r="A72" s="30">
        <f t="shared" si="27"/>
        <v>4</v>
      </c>
      <c r="B72" s="33">
        <f t="shared" si="11"/>
        <v>45399</v>
      </c>
      <c r="C72" s="12">
        <v>45399</v>
      </c>
      <c r="D72" s="13">
        <v>0.45833333333333331</v>
      </c>
      <c r="E72" s="6"/>
      <c r="F72" s="14" t="s">
        <v>93</v>
      </c>
      <c r="G72" s="12" t="s">
        <v>107</v>
      </c>
      <c r="H72" s="58" t="str">
        <f>IF(E72="","",IF(G72="CITA DE 2","SEGUNDAS",VLOOKUP(E72,'RELACION MATRICULAS'!A:B,2,FALSE)))</f>
        <v/>
      </c>
      <c r="I72" s="41" t="str">
        <f>IFERROR(IF(C72="DIA","CITA CON MATRICULA",IF(A72="","",IF(J72="","",VLOOKUP(J72,'CITAS SOLICITADAS CUENTA'!A:C,3,FALSE)))),"REVISAR CITA")</f>
        <v>TRALUS A</v>
      </c>
      <c r="J72" s="46" t="str">
        <f t="shared" si="12"/>
        <v>453990,458333333333333</v>
      </c>
      <c r="K72" s="39">
        <f>IFERROR(IF(C72="DIA","DIA",IF(A72="","",VLOOKUP(J72,'CITAS SOLICITADAS CUENTA'!A:G,5,FALSE))),"ERROR")</f>
        <v>45399</v>
      </c>
      <c r="L72" s="40">
        <f>IFERROR(IF(C72="DIA","HORA",IF(A72="","",VLOOKUP(J72,'CITAS SOLICITADAS CUENTA'!A:G,6,FALSE))),"ERROR")</f>
        <v>0.45833333333333331</v>
      </c>
      <c r="M72" s="37" t="str">
        <f>IFERROR(IF(C72="DIA","ESTACION",IF(A72="","",VLOOKUP(J72,'CITAS SOLICITADAS CUENTA'!A:G,4,FALSE))),"ERROR")</f>
        <v>Cacheiras</v>
      </c>
      <c r="N72" s="42" t="str">
        <f>IFERROR(IF(C72="DIA","TIPO ITV",IF(A72="","",IF(E72="","",VLOOKUP(E72,'RELACION MATRICULAS'!C:D,2,FALSE)))),"ERROR")</f>
        <v/>
      </c>
      <c r="O72" s="43" t="str">
        <f t="shared" si="1"/>
        <v/>
      </c>
      <c r="P72" s="30"/>
      <c r="Q72" s="56" t="str">
        <f>IFERROR(IF(C72="DIA","TIP ITV SOLI",IF(E72="","",IF(VLOOKUP(E72,'RELACION MATRICULAS'!C:D,2,FALSE)="FURGONETA",0,IF(VLOOKUP(E72,'RELACION MATRICULAS'!C:D,2,FALSE)="BUS",1,666)))),"ERROR")</f>
        <v/>
      </c>
      <c r="R72" s="42" t="str">
        <f t="shared" si="2"/>
        <v/>
      </c>
      <c r="S72" s="30"/>
      <c r="T72" s="51"/>
    </row>
    <row r="73" spans="1:20" ht="26.25">
      <c r="A73" s="30">
        <f t="shared" si="27"/>
        <v>2</v>
      </c>
      <c r="B73" s="33">
        <f t="shared" si="11"/>
        <v>45404</v>
      </c>
      <c r="C73" s="12">
        <v>45404</v>
      </c>
      <c r="D73" s="13">
        <v>0.41666666666666669</v>
      </c>
      <c r="E73" s="6"/>
      <c r="F73" s="14" t="s">
        <v>10</v>
      </c>
      <c r="G73" s="12" t="s">
        <v>107</v>
      </c>
      <c r="H73" s="58" t="str">
        <f>IF(E73="","",IF(G73="CITA DE 2","SEGUNDAS",VLOOKUP(E73,'RELACION MATRICULAS'!A:B,2,FALSE)))</f>
        <v/>
      </c>
      <c r="I73" s="41" t="str">
        <f>IFERROR(IF(C73="DIA","CITA CON MATRICULA",IF(A73="","",IF(J73="","",VLOOKUP(J73,'CITAS SOLICITADAS CUENTA'!A:C,3,FALSE)))),"REVISAR CITA")</f>
        <v>TRALUS A</v>
      </c>
      <c r="J73" s="46" t="str">
        <f t="shared" si="12"/>
        <v>454040,416666666666667</v>
      </c>
      <c r="K73" s="39">
        <f>IFERROR(IF(C73="DIA","DIA",IF(A73="","",VLOOKUP(J73,'CITAS SOLICITADAS CUENTA'!A:G,5,FALSE))),"ERROR")</f>
        <v>45404</v>
      </c>
      <c r="L73" s="40">
        <f>IFERROR(IF(C73="DIA","HORA",IF(A73="","",VLOOKUP(J73,'CITAS SOLICITADAS CUENTA'!A:G,6,FALSE))),"ERROR")</f>
        <v>0.41666666666666669</v>
      </c>
      <c r="M73" s="37" t="str">
        <f>IFERROR(IF(C73="DIA","ESTACION",IF(A73="","",VLOOKUP(J73,'CITAS SOLICITADAS CUENTA'!A:G,4,FALSE))),"ERROR")</f>
        <v>Sionlla</v>
      </c>
      <c r="N73" s="42" t="str">
        <f>IFERROR(IF(C73="DIA","TIPO ITV",IF(A73="","",IF(E73="","",VLOOKUP(E73,'RELACION MATRICULAS'!C:D,2,FALSE)))),"ERROR")</f>
        <v/>
      </c>
      <c r="O73" s="43" t="str">
        <f t="shared" ref="O73:O136" si="28">IFERROR(IF(C73="DIA","COMPROBACION FECHA LIMITE CITA ITV",IF(E73="","",IF(H73="SEGUNDAS","SEGUNDAS",G73-30))),"ERROR")</f>
        <v/>
      </c>
      <c r="P73" s="30"/>
      <c r="Q73" s="56" t="str">
        <f>IFERROR(IF(C73="DIA","TIP ITV SOLI",IF(E73="","",IF(VLOOKUP(E73,'RELACION MATRICULAS'!C:D,2,FALSE)="FURGONETA",0,IF(VLOOKUP(E73,'RELACION MATRICULAS'!C:D,2,FALSE)="BUS",1,666)))),"ERROR")</f>
        <v/>
      </c>
      <c r="R73" s="42" t="str">
        <f t="shared" si="2"/>
        <v/>
      </c>
      <c r="S73" s="30"/>
      <c r="T73" s="51"/>
    </row>
    <row r="74" spans="1:20" ht="26.25">
      <c r="A74" s="30">
        <f t="shared" ref="A74:A75" si="29">IF(C74="","",WEEKDAY(C74))</f>
        <v>4</v>
      </c>
      <c r="B74" s="33">
        <f t="shared" ref="B74:B75" si="30">IF(C74="","",IF(LEFT(C74,3)="ITV","",IF(C74="DIA","DIASEM",C74)))</f>
        <v>45406</v>
      </c>
      <c r="C74" s="12">
        <v>45406</v>
      </c>
      <c r="D74" s="13">
        <v>0.4375</v>
      </c>
      <c r="E74" s="6"/>
      <c r="F74" s="14" t="s">
        <v>126</v>
      </c>
      <c r="G74" s="12" t="s">
        <v>107</v>
      </c>
      <c r="H74" s="58" t="str">
        <f>IF(E74="","",IF(G74="CITA DE 2","SEGUNDAS",VLOOKUP(E74,'RELACION MATRICULAS'!A:B,2,FALSE)))</f>
        <v/>
      </c>
      <c r="I74" s="41" t="str">
        <f>IFERROR(IF(C74="DIA","CITA CON MATRICULA",IF(A74="","",IF(J74="","",VLOOKUP(J74,'CITAS SOLICITADAS CUENTA'!A:C,3,FALSE)))),"REVISAR CITA")</f>
        <v>TRALUS A</v>
      </c>
      <c r="J74" s="46" t="str">
        <f t="shared" si="12"/>
        <v>454060,4375</v>
      </c>
      <c r="K74" s="39">
        <f>IFERROR(IF(C74="DIA","DIA",IF(A74="","",VLOOKUP(J74,'CITAS SOLICITADAS CUENTA'!A:G,5,FALSE))),"ERROR")</f>
        <v>45406</v>
      </c>
      <c r="L74" s="40">
        <f>IFERROR(IF(C74="DIA","HORA",IF(A74="","",VLOOKUP(J74,'CITAS SOLICITADAS CUENTA'!A:G,6,FALSE))),"ERROR")</f>
        <v>0.4375</v>
      </c>
      <c r="M74" s="37" t="str">
        <f>IFERROR(IF(C74="DIA","ESTACION",IF(A74="","",VLOOKUP(J74,'CITAS SOLICITADAS CUENTA'!A:G,4,FALSE))),"ERROR")</f>
        <v>Tambre</v>
      </c>
      <c r="N74" s="42" t="str">
        <f>IFERROR(IF(C74="DIA","TIPO ITV",IF(A74="","",IF(E74="","",VLOOKUP(E74,'RELACION MATRICULAS'!C:D,2,FALSE)))),"ERROR")</f>
        <v/>
      </c>
      <c r="O74" s="43" t="str">
        <f t="shared" si="28"/>
        <v/>
      </c>
      <c r="P74" s="30"/>
      <c r="Q74" s="56" t="str">
        <f>IFERROR(IF(C74="DIA","TIP ITV SOLI",IF(E74="","",IF(VLOOKUP(E74,'RELACION MATRICULAS'!C:D,2,FALSE)="FURGONETA",0,IF(VLOOKUP(E74,'RELACION MATRICULAS'!C:D,2,FALSE)="BUS",1,666)))),"ERROR")</f>
        <v/>
      </c>
      <c r="R74" s="42" t="str">
        <f t="shared" ref="R74:R137" si="31">IFERROR(IF(C74="DIA","TIP ITV SOLI",IF(E74="","",IF(N74="FURGONETA",0,IF(N74="BUS",1,666)))),"ERROR")</f>
        <v/>
      </c>
      <c r="S74" s="30"/>
      <c r="T74" s="51"/>
    </row>
    <row r="75" spans="1:20" ht="26.25">
      <c r="A75" s="30">
        <f t="shared" si="29"/>
        <v>2</v>
      </c>
      <c r="B75" s="33">
        <f t="shared" si="30"/>
        <v>45411</v>
      </c>
      <c r="C75" s="12">
        <v>45411</v>
      </c>
      <c r="D75" s="13">
        <v>0.41666666666666669</v>
      </c>
      <c r="E75" s="6"/>
      <c r="F75" s="14" t="s">
        <v>10</v>
      </c>
      <c r="G75" s="12" t="s">
        <v>107</v>
      </c>
      <c r="H75" s="58" t="str">
        <f>IF(E75="","",IF(G75="CITA DE 2","SEGUNDAS",VLOOKUP(E75,'RELACION MATRICULAS'!A:B,2,FALSE)))</f>
        <v/>
      </c>
      <c r="I75" s="41" t="str">
        <f>IFERROR(IF(C75="DIA","CITA CON MATRICULA",IF(A75="","",IF(J75="","",VLOOKUP(J75,'CITAS SOLICITADAS CUENTA'!A:C,3,FALSE)))),"REVISAR CITA")</f>
        <v>TRALUS A</v>
      </c>
      <c r="J75" s="46" t="str">
        <f t="shared" si="12"/>
        <v>454110,416666666666667</v>
      </c>
      <c r="K75" s="39">
        <f>IFERROR(IF(C75="DIA","DIA",IF(A75="","",VLOOKUP(J75,'CITAS SOLICITADAS CUENTA'!A:G,5,FALSE))),"ERROR")</f>
        <v>45411</v>
      </c>
      <c r="L75" s="40">
        <f>IFERROR(IF(C75="DIA","HORA",IF(A75="","",VLOOKUP(J75,'CITAS SOLICITADAS CUENTA'!A:G,6,FALSE))),"ERROR")</f>
        <v>0.41666666666666669</v>
      </c>
      <c r="M75" s="37" t="str">
        <f>IFERROR(IF(C75="DIA","ESTACION",IF(A75="","",VLOOKUP(J75,'CITAS SOLICITADAS CUENTA'!A:G,4,FALSE))),"ERROR")</f>
        <v>Sionlla</v>
      </c>
      <c r="N75" s="42" t="str">
        <f>IFERROR(IF(C75="DIA","TIPO ITV",IF(A75="","",IF(E75="","",VLOOKUP(E75,'RELACION MATRICULAS'!C:D,2,FALSE)))),"ERROR")</f>
        <v/>
      </c>
      <c r="O75" s="43" t="str">
        <f t="shared" si="28"/>
        <v/>
      </c>
      <c r="P75" s="30"/>
      <c r="Q75" s="56" t="str">
        <f>IFERROR(IF(C75="DIA","TIP ITV SOLI",IF(E75="","",IF(VLOOKUP(E75,'RELACION MATRICULAS'!C:D,2,FALSE)="FURGONETA",0,IF(VLOOKUP(E75,'RELACION MATRICULAS'!C:D,2,FALSE)="BUS",1,666)))),"ERROR")</f>
        <v/>
      </c>
      <c r="R75" s="42" t="str">
        <f t="shared" si="31"/>
        <v/>
      </c>
      <c r="S75" s="30"/>
      <c r="T75" s="51"/>
    </row>
    <row r="76" spans="1:20" ht="26.25">
      <c r="A76" s="30"/>
      <c r="B76" s="33" t="str">
        <f t="shared" si="11"/>
        <v/>
      </c>
      <c r="C76" s="7"/>
      <c r="D76" s="8"/>
      <c r="E76" s="9"/>
      <c r="F76" s="9"/>
      <c r="G76" s="7"/>
      <c r="H76" s="7"/>
      <c r="I76" s="41" t="str">
        <f>IFERROR(IF(C76="DIA","CITA CON MATRICULA",IF(A76="","",IF(J76="","",VLOOKUP(J76,'CITAS SOLICITADAS CUENTA'!A:C,3,FALSE)))),"REVISAR CITA")</f>
        <v/>
      </c>
      <c r="J76" s="46" t="str">
        <f t="shared" si="12"/>
        <v/>
      </c>
      <c r="K76" s="39" t="str">
        <f>IFERROR(IF(C76="DIA","DIA",IF(A76="","",VLOOKUP(J76,'CITAS SOLICITADAS CUENTA'!A:G,5,FALSE))),"ERROR")</f>
        <v/>
      </c>
      <c r="L76" s="40" t="str">
        <f>IFERROR(IF(C76="DIA","HORA",IF(A76="","",VLOOKUP(J76,'CITAS SOLICITADAS CUENTA'!A:G,6,FALSE))),"ERROR")</f>
        <v/>
      </c>
      <c r="M76" s="37" t="str">
        <f>IFERROR(IF(C76="DIA","ESTACION",IF(A76="","",VLOOKUP(J76,'CITAS SOLICITADAS CUENTA'!A:G,4,FALSE))),"ERROR")</f>
        <v/>
      </c>
      <c r="N76" s="42" t="str">
        <f>IFERROR(IF(C76="DIA","TIPO ITV",IF(A76="","",IF(E76="","",VLOOKUP(E76,'RELACION MATRICULAS'!C:D,2,FALSE)))),"ERROR")</f>
        <v/>
      </c>
      <c r="O76" s="43" t="str">
        <f t="shared" si="28"/>
        <v/>
      </c>
      <c r="P76" s="30"/>
      <c r="Q76" s="56" t="str">
        <f>IFERROR(IF(C76="DIA","TIP ITV SOLI",IF(E76="","",IF(VLOOKUP(E76,'RELACION MATRICULAS'!C:D,2,FALSE)="FURGONETA",0,IF(VLOOKUP(E76,'RELACION MATRICULAS'!C:D,2,FALSE)="BUS",1,666)))),"ERROR")</f>
        <v/>
      </c>
      <c r="R76" s="42" t="str">
        <f t="shared" si="31"/>
        <v/>
      </c>
      <c r="S76" s="30"/>
      <c r="T76" s="51"/>
    </row>
    <row r="77" spans="1:20" ht="26.25">
      <c r="A77" s="30"/>
      <c r="B77" s="33" t="str">
        <f t="shared" si="11"/>
        <v/>
      </c>
      <c r="C77" s="9"/>
      <c r="D77" s="9"/>
      <c r="E77" s="9"/>
      <c r="F77" s="15" t="s">
        <v>76</v>
      </c>
      <c r="G77" s="11" t="s">
        <v>105</v>
      </c>
      <c r="H77" s="21" t="s">
        <v>106</v>
      </c>
      <c r="I77" s="41" t="str">
        <f>IFERROR(IF(C77="DIA","CITA CON MATRICULA",IF(A77="","",IF(J77="","",VLOOKUP(J77,'CITAS SOLICITADAS CUENTA'!A:C,3,FALSE)))),"REVISAR CITA")</f>
        <v/>
      </c>
      <c r="J77" s="46" t="str">
        <f t="shared" si="12"/>
        <v/>
      </c>
      <c r="K77" s="39" t="str">
        <f>IFERROR(IF(C77="DIA","DIA",IF(A77="","",VLOOKUP(J77,'CITAS SOLICITADAS CUENTA'!A:G,5,FALSE))),"ERROR")</f>
        <v/>
      </c>
      <c r="L77" s="40" t="str">
        <f>IFERROR(IF(C77="DIA","HORA",IF(A77="","",VLOOKUP(J77,'CITAS SOLICITADAS CUENTA'!A:G,6,FALSE))),"ERROR")</f>
        <v/>
      </c>
      <c r="M77" s="37" t="str">
        <f>IFERROR(IF(C77="DIA","ESTACION",IF(A77="","",VLOOKUP(J77,'CITAS SOLICITADAS CUENTA'!A:G,4,FALSE))),"ERROR")</f>
        <v/>
      </c>
      <c r="N77" s="42" t="str">
        <f>IFERROR(IF(C77="DIA","TIPO ITV",IF(A77="","",IF(E77="","",VLOOKUP(E77,'RELACION MATRICULAS'!C:D,2,FALSE)))),"ERROR")</f>
        <v/>
      </c>
      <c r="O77" s="43" t="str">
        <f t="shared" si="28"/>
        <v/>
      </c>
      <c r="P77" s="30"/>
      <c r="Q77" s="56" t="str">
        <f>IFERROR(IF(C77="DIA","TIP ITV SOLI",IF(E77="","",IF(VLOOKUP(E77,'RELACION MATRICULAS'!C:D,2,FALSE)="FURGONETA",0,IF(VLOOKUP(E77,'RELACION MATRICULAS'!C:D,2,FALSE)="BUS",1,666)))),"ERROR")</f>
        <v/>
      </c>
      <c r="R77" s="42" t="str">
        <f t="shared" si="31"/>
        <v/>
      </c>
      <c r="S77" s="30"/>
      <c r="T77" s="51"/>
    </row>
    <row r="78" spans="1:20" ht="15.75">
      <c r="A78" s="30"/>
      <c r="B78" s="33" t="str">
        <f t="shared" si="11"/>
        <v/>
      </c>
      <c r="C78" s="22"/>
      <c r="D78" s="22"/>
      <c r="E78" s="22"/>
      <c r="F78" s="22"/>
      <c r="G78" s="22"/>
      <c r="H78" s="22"/>
      <c r="I78" s="41" t="str">
        <f>IFERROR(IF(C78="DIA","CITA CON MATRICULA",IF(A78="","",IF(J78="","",VLOOKUP(J78,'CITAS SOLICITADAS CUENTA'!A:C,3,FALSE)))),"REVISAR CITA")</f>
        <v/>
      </c>
      <c r="J78" s="46" t="str">
        <f t="shared" si="12"/>
        <v/>
      </c>
      <c r="K78" s="39" t="str">
        <f>IFERROR(IF(C78="DIA","DIA",IF(A78="","",VLOOKUP(J78,'CITAS SOLICITADAS CUENTA'!A:G,5,FALSE))),"ERROR")</f>
        <v/>
      </c>
      <c r="L78" s="40" t="str">
        <f>IFERROR(IF(C78="DIA","HORA",IF(A78="","",VLOOKUP(J78,'CITAS SOLICITADAS CUENTA'!A:G,6,FALSE))),"ERROR")</f>
        <v/>
      </c>
      <c r="M78" s="37" t="str">
        <f>IFERROR(IF(C78="DIA","ESTACION",IF(A78="","",VLOOKUP(J78,'CITAS SOLICITADAS CUENTA'!A:G,4,FALSE))),"ERROR")</f>
        <v/>
      </c>
      <c r="N78" s="42" t="str">
        <f>IFERROR(IF(C78="DIA","TIPO ITV",IF(A78="","",IF(E78="","",VLOOKUP(E78,'RELACION MATRICULAS'!C:D,2,FALSE)))),"ERROR")</f>
        <v/>
      </c>
      <c r="O78" s="43" t="str">
        <f t="shared" si="28"/>
        <v/>
      </c>
      <c r="P78" s="30"/>
      <c r="Q78" s="56" t="str">
        <f>IFERROR(IF(C78="DIA","TIP ITV SOLI",IF(E78="","",IF(VLOOKUP(E78,'RELACION MATRICULAS'!C:D,2,FALSE)="FURGONETA",0,IF(VLOOKUP(E78,'RELACION MATRICULAS'!C:D,2,FALSE)="BUS",1,666)))),"ERROR")</f>
        <v/>
      </c>
      <c r="R78" s="42" t="str">
        <f t="shared" si="31"/>
        <v/>
      </c>
      <c r="S78" s="30"/>
      <c r="T78" s="51"/>
    </row>
    <row r="79" spans="1:20" ht="26.25">
      <c r="A79" s="30"/>
      <c r="B79" s="33" t="str">
        <f t="shared" si="11"/>
        <v/>
      </c>
      <c r="C79" s="78" t="s">
        <v>97</v>
      </c>
      <c r="D79" s="79"/>
      <c r="E79" s="79"/>
      <c r="F79" s="79"/>
      <c r="G79" s="79"/>
      <c r="H79" s="80"/>
      <c r="I79" s="41" t="str">
        <f>IFERROR(IF(C79="DIA","CITA CON MATRICULA",IF(A79="","",IF(J79="","",VLOOKUP(J79,'CITAS SOLICITADAS CUENTA'!A:C,3,FALSE)))),"REVISAR CITA")</f>
        <v/>
      </c>
      <c r="J79" s="46" t="str">
        <f t="shared" si="12"/>
        <v/>
      </c>
      <c r="K79" s="39" t="str">
        <f>IFERROR(IF(C79="DIA","DIA",IF(A79="","",VLOOKUP(J79,'CITAS SOLICITADAS CUENTA'!A:G,5,FALSE))),"ERROR")</f>
        <v/>
      </c>
      <c r="L79" s="40" t="str">
        <f>IFERROR(IF(C79="DIA","HORA",IF(A79="","",VLOOKUP(J79,'CITAS SOLICITADAS CUENTA'!A:G,6,FALSE))),"ERROR")</f>
        <v/>
      </c>
      <c r="M79" s="37" t="str">
        <f>IFERROR(IF(C79="DIA","ESTACION",IF(A79="","",VLOOKUP(J79,'CITAS SOLICITADAS CUENTA'!A:G,4,FALSE))),"ERROR")</f>
        <v/>
      </c>
      <c r="N79" s="42" t="str">
        <f>IFERROR(IF(C79="DIA","TIPO ITV",IF(A79="","",IF(E79="","",VLOOKUP(E79,'RELACION MATRICULAS'!C:D,2,FALSE)))),"ERROR")</f>
        <v/>
      </c>
      <c r="O79" s="43" t="str">
        <f t="shared" si="28"/>
        <v/>
      </c>
      <c r="P79" s="30"/>
      <c r="Q79" s="56" t="str">
        <f>IFERROR(IF(C79="DIA","TIP ITV SOLI",IF(E79="","",IF(VLOOKUP(E79,'RELACION MATRICULAS'!C:D,2,FALSE)="FURGONETA",0,IF(VLOOKUP(E79,'RELACION MATRICULAS'!C:D,2,FALSE)="BUS",1,666)))),"ERROR")</f>
        <v/>
      </c>
      <c r="R79" s="42" t="str">
        <f t="shared" si="31"/>
        <v/>
      </c>
      <c r="S79" s="30"/>
      <c r="T79" s="51"/>
    </row>
    <row r="80" spans="1:20" ht="30.75" customHeight="1">
      <c r="A80" s="30"/>
      <c r="B80" s="33" t="str">
        <f t="shared" si="11"/>
        <v>DIASEM</v>
      </c>
      <c r="C80" s="5" t="s">
        <v>0</v>
      </c>
      <c r="D80" s="5" t="s">
        <v>2</v>
      </c>
      <c r="E80" s="5" t="s">
        <v>1</v>
      </c>
      <c r="F80" s="6" t="s">
        <v>11</v>
      </c>
      <c r="G80" s="5" t="s">
        <v>3</v>
      </c>
      <c r="H80" s="6" t="s">
        <v>4</v>
      </c>
      <c r="I80" s="41" t="str">
        <f>IFERROR(IF(C80="DIA","CITA CON MATRICULA",IF(A80="","",IF(J80="","",VLOOKUP(J80,'CITAS SOLICITADAS CUENTA'!A:C,3,FALSE)))),"REVISAR CITA")</f>
        <v>CITA CON MATRICULA</v>
      </c>
      <c r="J80" s="46" t="str">
        <f t="shared" si="12"/>
        <v>COMPROBACION CITA</v>
      </c>
      <c r="K80" s="39" t="str">
        <f>IFERROR(IF(C80="DIA","DIA",IF(A80="","",VLOOKUP(J80,'CITAS SOLICITADAS CUENTA'!A:G,5,FALSE))),"ERROR")</f>
        <v>DIA</v>
      </c>
      <c r="L80" s="40" t="str">
        <f>IFERROR(IF(C80="DIA","HORA",IF(A80="","",VLOOKUP(J80,'CITAS SOLICITADAS CUENTA'!A:G,6,FALSE))),"ERROR")</f>
        <v>HORA</v>
      </c>
      <c r="M80" s="37" t="str">
        <f>IFERROR(IF(C80="DIA","ESTACION",IF(A80="","",VLOOKUP(J80,'CITAS SOLICITADAS CUENTA'!A:G,4,FALSE))),"ERROR")</f>
        <v>ESTACION</v>
      </c>
      <c r="N80" s="42" t="str">
        <f>IFERROR(IF(C80="DIA","TIPO ITV",IF(A80="","",IF(E80="","",VLOOKUP(E80,'RELACION MATRICULAS'!C:D,2,FALSE)))),"ERROR")</f>
        <v>TIPO ITV</v>
      </c>
      <c r="O80" s="43" t="str">
        <f t="shared" si="28"/>
        <v>COMPROBACION FECHA LIMITE CITA ITV</v>
      </c>
      <c r="P80" s="30"/>
      <c r="Q80" s="56" t="str">
        <f>IFERROR(IF(C80="DIA","TIP ITV SOLI",IF(E80="","",IF(VLOOKUP(E80,'RELACION MATRICULAS'!C:D,2,FALSE)="FURGONETA",0,IF(VLOOKUP(E80,'RELACION MATRICULAS'!C:D,2,FALSE)="BUS",1,666)))),"ERROR")</f>
        <v>TIP ITV SOLI</v>
      </c>
      <c r="R80" s="42" t="str">
        <f t="shared" si="31"/>
        <v>TIP ITV SOLI</v>
      </c>
      <c r="S80" s="30"/>
      <c r="T80" s="51"/>
    </row>
    <row r="81" spans="1:20" ht="26.25">
      <c r="A81" s="30">
        <f t="shared" ref="A81:A93" si="32">IF(C81="","",WEEKDAY(C81))</f>
        <v>2</v>
      </c>
      <c r="B81" s="33">
        <f t="shared" si="11"/>
        <v>45418</v>
      </c>
      <c r="C81" s="12">
        <v>45418</v>
      </c>
      <c r="D81" s="13">
        <v>0.41666666666666669</v>
      </c>
      <c r="E81" s="6">
        <v>1996</v>
      </c>
      <c r="F81" s="14" t="s">
        <v>10</v>
      </c>
      <c r="G81" s="12">
        <v>45445</v>
      </c>
      <c r="H81" s="58" t="str">
        <f>IF(E81="","",IF(G81="CITA DE 2","SEGUNDAS",VLOOKUP(E81,'RELACION MATRICULAS'!A:B,2,FALSE)))</f>
        <v>2733HNF</v>
      </c>
      <c r="I81" s="41" t="str">
        <f>IFERROR(IF(C81="DIA","CITA CON MATRICULA",IF(A81="","",IF(J81="","",VLOOKUP(J81,'CITAS SOLICITADAS CUENTA'!A:C,3,FALSE)))),"REVISAR CITA")</f>
        <v>TRALUS A</v>
      </c>
      <c r="J81" s="46" t="str">
        <f t="shared" si="12"/>
        <v>454180,416666666666667</v>
      </c>
      <c r="K81" s="39">
        <f>IFERROR(IF(C81="DIA","DIA",IF(A81="","",VLOOKUP(J81,'CITAS SOLICITADAS CUENTA'!A:G,5,FALSE))),"ERROR")</f>
        <v>45418</v>
      </c>
      <c r="L81" s="40">
        <f>IFERROR(IF(C81="DIA","HORA",IF(A81="","",VLOOKUP(J81,'CITAS SOLICITADAS CUENTA'!A:G,6,FALSE))),"ERROR")</f>
        <v>0.41666666666666669</v>
      </c>
      <c r="M81" s="37" t="str">
        <f>IFERROR(IF(C81="DIA","ESTACION",IF(A81="","",VLOOKUP(J81,'CITAS SOLICITADAS CUENTA'!A:G,4,FALSE))),"ERROR")</f>
        <v>Sionlla</v>
      </c>
      <c r="N81" s="42" t="str">
        <f>IFERROR(IF(C81="DIA","TIPO ITV",IF(A81="","",IF(E81="","",VLOOKUP(E81,'RELACION MATRICULAS'!C:D,2,FALSE)))),"ERROR")</f>
        <v>BUS</v>
      </c>
      <c r="O81" s="43">
        <f t="shared" si="28"/>
        <v>45415</v>
      </c>
      <c r="P81" s="30"/>
      <c r="Q81" s="56">
        <f>IFERROR(IF(C81="DIA","TIP ITV SOLI",IF(E81="","",IF(VLOOKUP(E81,'RELACION MATRICULAS'!C:D,2,FALSE)="FURGONETA",0,IF(VLOOKUP(E81,'RELACION MATRICULAS'!C:D,2,FALSE)="BUS",1,666)))),"ERROR")</f>
        <v>1</v>
      </c>
      <c r="R81" s="42">
        <f t="shared" si="31"/>
        <v>1</v>
      </c>
      <c r="S81" s="30"/>
      <c r="T81" s="51"/>
    </row>
    <row r="82" spans="1:20" ht="26.25">
      <c r="A82" s="30" t="str">
        <f t="shared" si="32"/>
        <v/>
      </c>
      <c r="B82" s="33" t="str">
        <f t="shared" si="11"/>
        <v/>
      </c>
      <c r="C82" s="12"/>
      <c r="D82" s="13"/>
      <c r="E82" s="6"/>
      <c r="F82" s="14"/>
      <c r="G82" s="12"/>
      <c r="H82" s="58" t="str">
        <f>IF(E82="","",IF(G82="CITA DE 2","SEGUNDAS",VLOOKUP(E82,'RELACION MATRICULAS'!A:B,2,FALSE)))</f>
        <v/>
      </c>
      <c r="I82" s="41" t="str">
        <f>IFERROR(IF(C82="DIA","CITA CON MATRICULA",IF(A82="","",IF(J82="","",VLOOKUP(J82,'CITAS SOLICITADAS CUENTA'!A:C,3,FALSE)))),"REVISAR CITA")</f>
        <v/>
      </c>
      <c r="J82" s="46" t="str">
        <f t="shared" si="12"/>
        <v/>
      </c>
      <c r="K82" s="39" t="str">
        <f>IFERROR(IF(C82="DIA","DIA",IF(A82="","",VLOOKUP(J82,'CITAS SOLICITADAS CUENTA'!A:G,5,FALSE))),"ERROR")</f>
        <v/>
      </c>
      <c r="L82" s="40" t="str">
        <f>IFERROR(IF(C82="DIA","HORA",IF(A82="","",VLOOKUP(J82,'CITAS SOLICITADAS CUENTA'!A:G,6,FALSE))),"ERROR")</f>
        <v/>
      </c>
      <c r="M82" s="37" t="str">
        <f>IFERROR(IF(C82="DIA","ESTACION",IF(A82="","",VLOOKUP(J82,'CITAS SOLICITADAS CUENTA'!A:G,4,FALSE))),"ERROR")</f>
        <v/>
      </c>
      <c r="N82" s="42" t="str">
        <f>IFERROR(IF(C82="DIA","TIPO ITV",IF(A82="","",IF(E82="","",VLOOKUP(E82,'RELACION MATRICULAS'!C:D,2,FALSE)))),"ERROR")</f>
        <v/>
      </c>
      <c r="O82" s="43" t="str">
        <f t="shared" si="28"/>
        <v/>
      </c>
      <c r="P82" s="30"/>
      <c r="Q82" s="56" t="str">
        <f>IFERROR(IF(C82="DIA","TIP ITV SOLI",IF(E82="","",IF(VLOOKUP(E82,'RELACION MATRICULAS'!C:D,2,FALSE)="FURGONETA",0,IF(VLOOKUP(E82,'RELACION MATRICULAS'!C:D,2,FALSE)="BUS",1,666)))),"ERROR")</f>
        <v/>
      </c>
      <c r="R82" s="42" t="str">
        <f t="shared" si="31"/>
        <v/>
      </c>
      <c r="S82" s="30"/>
      <c r="T82" s="51"/>
    </row>
    <row r="83" spans="1:20" ht="26.25">
      <c r="A83" s="30">
        <f t="shared" si="32"/>
        <v>2</v>
      </c>
      <c r="B83" s="33">
        <f t="shared" si="11"/>
        <v>45425</v>
      </c>
      <c r="C83" s="12">
        <v>45425</v>
      </c>
      <c r="D83" s="13">
        <v>0.41666666666666669</v>
      </c>
      <c r="E83" s="6"/>
      <c r="F83" s="14" t="s">
        <v>10</v>
      </c>
      <c r="G83" s="12" t="s">
        <v>107</v>
      </c>
      <c r="H83" s="58" t="str">
        <f>IF(E83="","",IF(G83="CITA DE 2","SEGUNDAS",VLOOKUP(E83,'RELACION MATRICULAS'!A:B,2,FALSE)))</f>
        <v/>
      </c>
      <c r="I83" s="41" t="str">
        <f>IFERROR(IF(C83="DIA","CITA CON MATRICULA",IF(A83="","",IF(J83="","",VLOOKUP(J83,'CITAS SOLICITADAS CUENTA'!A:C,3,FALSE)))),"REVISAR CITA")</f>
        <v>TRALUS A</v>
      </c>
      <c r="J83" s="46" t="str">
        <f t="shared" ref="J83:J91" si="33">IF(C83="DIA","COMPROBACION CITA",IF(A83="","",IF(C83="","",C83&amp;D83)))</f>
        <v>454250,416666666666667</v>
      </c>
      <c r="K83" s="39">
        <f>IFERROR(IF(C83="DIA","DIA",IF(A83="","",VLOOKUP(J83,'CITAS SOLICITADAS CUENTA'!A:G,5,FALSE))),"ERROR")</f>
        <v>45425</v>
      </c>
      <c r="L83" s="40">
        <f>IFERROR(IF(C83="DIA","HORA",IF(A83="","",VLOOKUP(J83,'CITAS SOLICITADAS CUENTA'!A:G,6,FALSE))),"ERROR")</f>
        <v>0.41666666666666669</v>
      </c>
      <c r="M83" s="37" t="str">
        <f>IFERROR(IF(C83="DIA","ESTACION",IF(A83="","",VLOOKUP(J83,'CITAS SOLICITADAS CUENTA'!A:G,4,FALSE))),"ERROR")</f>
        <v>Sionlla</v>
      </c>
      <c r="N83" s="42" t="str">
        <f>IFERROR(IF(C83="DIA","TIPO ITV",IF(A83="","",IF(E83="","",VLOOKUP(E83,'RELACION MATRICULAS'!C:D,2,FALSE)))),"ERROR")</f>
        <v/>
      </c>
      <c r="O83" s="43" t="str">
        <f t="shared" si="28"/>
        <v/>
      </c>
      <c r="P83" s="30"/>
      <c r="Q83" s="56" t="str">
        <f>IFERROR(IF(C83="DIA","TIP ITV SOLI",IF(E83="","",IF(VLOOKUP(E83,'RELACION MATRICULAS'!C:D,2,FALSE)="FURGONETA",0,IF(VLOOKUP(E83,'RELACION MATRICULAS'!C:D,2,FALSE)="BUS",1,666)))),"ERROR")</f>
        <v/>
      </c>
      <c r="R83" s="42" t="str">
        <f t="shared" si="31"/>
        <v/>
      </c>
      <c r="S83" s="30"/>
      <c r="T83" s="51"/>
    </row>
    <row r="84" spans="1:20" ht="26.25">
      <c r="A84" s="30" t="str">
        <f t="shared" si="32"/>
        <v/>
      </c>
      <c r="B84" s="33" t="str">
        <f t="shared" si="11"/>
        <v/>
      </c>
      <c r="C84" s="12"/>
      <c r="D84" s="13"/>
      <c r="E84" s="6"/>
      <c r="F84" s="14"/>
      <c r="G84" s="12"/>
      <c r="H84" s="58" t="str">
        <f>IF(E84="","",IF(G84="CITA DE 2","SEGUNDAS",VLOOKUP(E84,'RELACION MATRICULAS'!A:B,2,FALSE)))</f>
        <v/>
      </c>
      <c r="I84" s="41" t="str">
        <f>IFERROR(IF(C84="DIA","CITA CON MATRICULA",IF(A84="","",IF(J84="","",VLOOKUP(J84,'CITAS SOLICITADAS CUENTA'!A:C,3,FALSE)))),"REVISAR CITA")</f>
        <v/>
      </c>
      <c r="J84" s="46" t="str">
        <f t="shared" si="33"/>
        <v/>
      </c>
      <c r="K84" s="39" t="str">
        <f>IFERROR(IF(C84="DIA","DIA",IF(A84="","",VLOOKUP(J84,'CITAS SOLICITADAS CUENTA'!A:G,5,FALSE))),"ERROR")</f>
        <v/>
      </c>
      <c r="L84" s="40" t="str">
        <f>IFERROR(IF(C84="DIA","HORA",IF(A84="","",VLOOKUP(J84,'CITAS SOLICITADAS CUENTA'!A:G,6,FALSE))),"ERROR")</f>
        <v/>
      </c>
      <c r="M84" s="37" t="str">
        <f>IFERROR(IF(C84="DIA","ESTACION",IF(A84="","",VLOOKUP(J84,'CITAS SOLICITADAS CUENTA'!A:G,4,FALSE))),"ERROR")</f>
        <v/>
      </c>
      <c r="N84" s="42" t="str">
        <f>IFERROR(IF(C84="DIA","TIPO ITV",IF(A84="","",IF(E84="","",VLOOKUP(E84,'RELACION MATRICULAS'!C:D,2,FALSE)))),"ERROR")</f>
        <v/>
      </c>
      <c r="O84" s="43" t="str">
        <f t="shared" si="28"/>
        <v/>
      </c>
      <c r="P84" s="30"/>
      <c r="Q84" s="56" t="str">
        <f>IFERROR(IF(C84="DIA","TIP ITV SOLI",IF(E84="","",IF(VLOOKUP(E84,'RELACION MATRICULAS'!C:D,2,FALSE)="FURGONETA",0,IF(VLOOKUP(E84,'RELACION MATRICULAS'!C:D,2,FALSE)="BUS",1,666)))),"ERROR")</f>
        <v/>
      </c>
      <c r="R84" s="42" t="str">
        <f t="shared" si="31"/>
        <v/>
      </c>
      <c r="S84" s="30"/>
      <c r="T84" s="51"/>
    </row>
    <row r="85" spans="1:20" ht="26.25">
      <c r="A85" s="30">
        <f t="shared" si="32"/>
        <v>2</v>
      </c>
      <c r="B85" s="33">
        <f t="shared" si="11"/>
        <v>45432</v>
      </c>
      <c r="C85" s="12">
        <v>45432</v>
      </c>
      <c r="D85" s="13">
        <v>0.41666666666666669</v>
      </c>
      <c r="E85" s="6"/>
      <c r="F85" s="14" t="s">
        <v>10</v>
      </c>
      <c r="G85" s="12" t="s">
        <v>107</v>
      </c>
      <c r="H85" s="58" t="str">
        <f>IF(E85="","",IF(G85="CITA DE 2","SEGUNDAS",VLOOKUP(E85,'RELACION MATRICULAS'!A:B,2,FALSE)))</f>
        <v/>
      </c>
      <c r="I85" s="41" t="str">
        <f>IFERROR(IF(C85="DIA","CITA CON MATRICULA",IF(A85="","",IF(J85="","",VLOOKUP(J85,'CITAS SOLICITADAS CUENTA'!A:C,3,FALSE)))),"REVISAR CITA")</f>
        <v>TRALUS A</v>
      </c>
      <c r="J85" s="46" t="str">
        <f t="shared" si="33"/>
        <v>454320,416666666666667</v>
      </c>
      <c r="K85" s="39">
        <f>IFERROR(IF(C85="DIA","DIA",IF(A85="","",VLOOKUP(J85,'CITAS SOLICITADAS CUENTA'!A:G,5,FALSE))),"ERROR")</f>
        <v>45432</v>
      </c>
      <c r="L85" s="40">
        <f>IFERROR(IF(C85="DIA","HORA",IF(A85="","",VLOOKUP(J85,'CITAS SOLICITADAS CUENTA'!A:G,6,FALSE))),"ERROR")</f>
        <v>0.41666666666666669</v>
      </c>
      <c r="M85" s="37" t="str">
        <f>IFERROR(IF(C85="DIA","ESTACION",IF(A85="","",VLOOKUP(J85,'CITAS SOLICITADAS CUENTA'!A:G,4,FALSE))),"ERROR")</f>
        <v>Sionlla</v>
      </c>
      <c r="N85" s="42" t="str">
        <f>IFERROR(IF(C85="DIA","TIPO ITV",IF(A85="","",IF(E85="","",VLOOKUP(E85,'RELACION MATRICULAS'!C:D,2,FALSE)))),"ERROR")</f>
        <v/>
      </c>
      <c r="O85" s="43" t="str">
        <f t="shared" si="28"/>
        <v/>
      </c>
      <c r="P85" s="30"/>
      <c r="Q85" s="56" t="str">
        <f>IFERROR(IF(C85="DIA","TIP ITV SOLI",IF(E85="","",IF(VLOOKUP(E85,'RELACION MATRICULAS'!C:D,2,FALSE)="FURGONETA",0,IF(VLOOKUP(E85,'RELACION MATRICULAS'!C:D,2,FALSE)="BUS",1,666)))),"ERROR")</f>
        <v/>
      </c>
      <c r="R85" s="42" t="str">
        <f t="shared" si="31"/>
        <v/>
      </c>
      <c r="S85" s="30"/>
      <c r="T85" s="51"/>
    </row>
    <row r="86" spans="1:20" ht="26.25">
      <c r="A86" s="30" t="str">
        <f t="shared" si="32"/>
        <v/>
      </c>
      <c r="B86" s="33" t="str">
        <f t="shared" si="11"/>
        <v/>
      </c>
      <c r="C86" s="12"/>
      <c r="D86" s="13"/>
      <c r="E86" s="6"/>
      <c r="F86" s="14"/>
      <c r="G86" s="12"/>
      <c r="H86" s="58" t="str">
        <f>IF(E86="","",IF(G86="CITA DE 2","SEGUNDAS",VLOOKUP(E86,'RELACION MATRICULAS'!A:B,2,FALSE)))</f>
        <v/>
      </c>
      <c r="I86" s="41" t="str">
        <f>IFERROR(IF(C86="DIA","CITA CON MATRICULA",IF(A86="","",IF(J86="","",VLOOKUP(J86,'CITAS SOLICITADAS CUENTA'!A:C,3,FALSE)))),"REVISAR CITA")</f>
        <v/>
      </c>
      <c r="J86" s="46" t="str">
        <f t="shared" si="33"/>
        <v/>
      </c>
      <c r="K86" s="39" t="str">
        <f>IFERROR(IF(C86="DIA","DIA",IF(A86="","",VLOOKUP(J86,'CITAS SOLICITADAS CUENTA'!A:G,5,FALSE))),"ERROR")</f>
        <v/>
      </c>
      <c r="L86" s="40" t="str">
        <f>IFERROR(IF(C86="DIA","HORA",IF(A86="","",VLOOKUP(J86,'CITAS SOLICITADAS CUENTA'!A:G,6,FALSE))),"ERROR")</f>
        <v/>
      </c>
      <c r="M86" s="37" t="str">
        <f>IFERROR(IF(C86="DIA","ESTACION",IF(A86="","",VLOOKUP(J86,'CITAS SOLICITADAS CUENTA'!A:G,4,FALSE))),"ERROR")</f>
        <v/>
      </c>
      <c r="N86" s="42" t="str">
        <f>IFERROR(IF(C86="DIA","TIPO ITV",IF(A86="","",IF(E86="","",VLOOKUP(E86,'RELACION MATRICULAS'!C:D,2,FALSE)))),"ERROR")</f>
        <v/>
      </c>
      <c r="O86" s="43" t="str">
        <f t="shared" si="28"/>
        <v/>
      </c>
      <c r="P86" s="30"/>
      <c r="Q86" s="56" t="str">
        <f>IFERROR(IF(C86="DIA","TIP ITV SOLI",IF(E86="","",IF(VLOOKUP(E86,'RELACION MATRICULAS'!C:D,2,FALSE)="FURGONETA",0,IF(VLOOKUP(E86,'RELACION MATRICULAS'!C:D,2,FALSE)="BUS",1,666)))),"ERROR")</f>
        <v/>
      </c>
      <c r="R86" s="42" t="str">
        <f t="shared" si="31"/>
        <v/>
      </c>
      <c r="S86" s="30"/>
      <c r="T86" s="51"/>
    </row>
    <row r="87" spans="1:20" ht="26.25">
      <c r="A87" s="30" t="str">
        <f t="shared" si="32"/>
        <v/>
      </c>
      <c r="B87" s="33" t="str">
        <f t="shared" si="11"/>
        <v/>
      </c>
      <c r="C87" s="12"/>
      <c r="D87" s="13"/>
      <c r="E87" s="6"/>
      <c r="F87" s="14"/>
      <c r="G87" s="12"/>
      <c r="H87" s="58" t="str">
        <f>IF(E87="","",IF(G87="CITA DE 2","SEGUNDAS",VLOOKUP(E87,'RELACION MATRICULAS'!A:B,2,FALSE)))</f>
        <v/>
      </c>
      <c r="I87" s="41" t="str">
        <f>IFERROR(IF(C87="DIA","CITA CON MATRICULA",IF(A87="","",IF(J87="","",VLOOKUP(J87,'CITAS SOLICITADAS CUENTA'!A:C,3,FALSE)))),"REVISAR CITA")</f>
        <v/>
      </c>
      <c r="J87" s="46" t="str">
        <f t="shared" si="33"/>
        <v/>
      </c>
      <c r="K87" s="39" t="str">
        <f>IFERROR(IF(C87="DIA","DIA",IF(A87="","",VLOOKUP(J87,'CITAS SOLICITADAS CUENTA'!A:G,5,FALSE))),"ERROR")</f>
        <v/>
      </c>
      <c r="L87" s="40" t="str">
        <f>IFERROR(IF(C87="DIA","HORA",IF(A87="","",VLOOKUP(J87,'CITAS SOLICITADAS CUENTA'!A:G,6,FALSE))),"ERROR")</f>
        <v/>
      </c>
      <c r="M87" s="37" t="str">
        <f>IFERROR(IF(C87="DIA","ESTACION",IF(A87="","",VLOOKUP(J87,'CITAS SOLICITADAS CUENTA'!A:G,4,FALSE))),"ERROR")</f>
        <v/>
      </c>
      <c r="N87" s="42" t="str">
        <f>IFERROR(IF(C87="DIA","TIPO ITV",IF(A87="","",IF(E87="","",VLOOKUP(E87,'RELACION MATRICULAS'!C:D,2,FALSE)))),"ERROR")</f>
        <v/>
      </c>
      <c r="O87" s="43" t="str">
        <f t="shared" si="28"/>
        <v/>
      </c>
      <c r="P87" s="30"/>
      <c r="Q87" s="56" t="str">
        <f>IFERROR(IF(C87="DIA","TIP ITV SOLI",IF(E87="","",IF(VLOOKUP(E87,'RELACION MATRICULAS'!C:D,2,FALSE)="FURGONETA",0,IF(VLOOKUP(E87,'RELACION MATRICULAS'!C:D,2,FALSE)="BUS",1,666)))),"ERROR")</f>
        <v/>
      </c>
      <c r="R87" s="42" t="str">
        <f t="shared" si="31"/>
        <v/>
      </c>
      <c r="S87" s="30"/>
      <c r="T87" s="51"/>
    </row>
    <row r="88" spans="1:20" ht="26.25">
      <c r="A88" s="30" t="str">
        <f t="shared" si="32"/>
        <v/>
      </c>
      <c r="B88" s="33" t="str">
        <f t="shared" si="11"/>
        <v/>
      </c>
      <c r="C88" s="12"/>
      <c r="D88" s="13"/>
      <c r="E88" s="6"/>
      <c r="F88" s="14"/>
      <c r="G88" s="12"/>
      <c r="H88" s="58" t="str">
        <f>IF(E88="","",IF(G88="CITA DE 2","SEGUNDAS",VLOOKUP(E88,'RELACION MATRICULAS'!A:B,2,FALSE)))</f>
        <v/>
      </c>
      <c r="I88" s="41" t="str">
        <f>IFERROR(IF(C88="DIA","CITA CON MATRICULA",IF(A88="","",IF(J88="","",VLOOKUP(J88,'CITAS SOLICITADAS CUENTA'!A:C,3,FALSE)))),"REVISAR CITA")</f>
        <v/>
      </c>
      <c r="J88" s="46" t="str">
        <f t="shared" si="33"/>
        <v/>
      </c>
      <c r="K88" s="39" t="str">
        <f>IFERROR(IF(C88="DIA","DIA",IF(A88="","",VLOOKUP(J88,'CITAS SOLICITADAS CUENTA'!A:G,5,FALSE))),"ERROR")</f>
        <v/>
      </c>
      <c r="L88" s="40" t="str">
        <f>IFERROR(IF(C88="DIA","HORA",IF(A88="","",VLOOKUP(J88,'CITAS SOLICITADAS CUENTA'!A:G,6,FALSE))),"ERROR")</f>
        <v/>
      </c>
      <c r="M88" s="37" t="str">
        <f>IFERROR(IF(C88="DIA","ESTACION",IF(A88="","",VLOOKUP(J88,'CITAS SOLICITADAS CUENTA'!A:G,4,FALSE))),"ERROR")</f>
        <v/>
      </c>
      <c r="N88" s="42" t="str">
        <f>IFERROR(IF(C88="DIA","TIPO ITV",IF(A88="","",IF(E88="","",VLOOKUP(E88,'RELACION MATRICULAS'!C:D,2,FALSE)))),"ERROR")</f>
        <v/>
      </c>
      <c r="O88" s="43" t="str">
        <f t="shared" si="28"/>
        <v/>
      </c>
      <c r="P88" s="30"/>
      <c r="Q88" s="56" t="str">
        <f>IFERROR(IF(C88="DIA","TIP ITV SOLI",IF(E88="","",IF(VLOOKUP(E88,'RELACION MATRICULAS'!C:D,2,FALSE)="FURGONETA",0,IF(VLOOKUP(E88,'RELACION MATRICULAS'!C:D,2,FALSE)="BUS",1,666)))),"ERROR")</f>
        <v/>
      </c>
      <c r="R88" s="42" t="str">
        <f t="shared" si="31"/>
        <v/>
      </c>
      <c r="S88" s="30"/>
      <c r="T88" s="51"/>
    </row>
    <row r="89" spans="1:20" ht="26.25">
      <c r="A89" s="30" t="str">
        <f t="shared" si="32"/>
        <v/>
      </c>
      <c r="B89" s="33" t="str">
        <f t="shared" si="11"/>
        <v/>
      </c>
      <c r="C89" s="12"/>
      <c r="D89" s="13"/>
      <c r="E89" s="6"/>
      <c r="F89" s="14"/>
      <c r="G89" s="12"/>
      <c r="H89" s="58" t="str">
        <f>IF(E89="","",IF(G89="CITA DE 2","SEGUNDAS",VLOOKUP(E89,'RELACION MATRICULAS'!A:B,2,FALSE)))</f>
        <v/>
      </c>
      <c r="I89" s="41" t="str">
        <f>IFERROR(IF(C89="DIA","CITA CON MATRICULA",IF(A89="","",IF(J89="","",VLOOKUP(J89,'CITAS SOLICITADAS CUENTA'!A:C,3,FALSE)))),"REVISAR CITA")</f>
        <v/>
      </c>
      <c r="J89" s="46" t="str">
        <f t="shared" si="33"/>
        <v/>
      </c>
      <c r="K89" s="39" t="str">
        <f>IFERROR(IF(C89="DIA","DIA",IF(A89="","",VLOOKUP(J89,'CITAS SOLICITADAS CUENTA'!A:G,5,FALSE))),"ERROR")</f>
        <v/>
      </c>
      <c r="L89" s="40" t="str">
        <f>IFERROR(IF(C89="DIA","HORA",IF(A89="","",VLOOKUP(J89,'CITAS SOLICITADAS CUENTA'!A:G,6,FALSE))),"ERROR")</f>
        <v/>
      </c>
      <c r="M89" s="37" t="str">
        <f>IFERROR(IF(C89="DIA","ESTACION",IF(A89="","",VLOOKUP(J89,'CITAS SOLICITADAS CUENTA'!A:G,4,FALSE))),"ERROR")</f>
        <v/>
      </c>
      <c r="N89" s="42" t="str">
        <f>IFERROR(IF(C89="DIA","TIPO ITV",IF(A89="","",IF(E89="","",VLOOKUP(E89,'RELACION MATRICULAS'!C:D,2,FALSE)))),"ERROR")</f>
        <v/>
      </c>
      <c r="O89" s="43" t="str">
        <f t="shared" si="28"/>
        <v/>
      </c>
      <c r="P89" s="30"/>
      <c r="Q89" s="56" t="str">
        <f>IFERROR(IF(C89="DIA","TIP ITV SOLI",IF(E89="","",IF(VLOOKUP(E89,'RELACION MATRICULAS'!C:D,2,FALSE)="FURGONETA",0,IF(VLOOKUP(E89,'RELACION MATRICULAS'!C:D,2,FALSE)="BUS",1,666)))),"ERROR")</f>
        <v/>
      </c>
      <c r="R89" s="42" t="str">
        <f t="shared" si="31"/>
        <v/>
      </c>
      <c r="S89" s="30"/>
      <c r="T89" s="51"/>
    </row>
    <row r="90" spans="1:20" ht="26.25">
      <c r="A90" s="30" t="str">
        <f t="shared" si="32"/>
        <v/>
      </c>
      <c r="B90" s="33" t="str">
        <f t="shared" si="11"/>
        <v/>
      </c>
      <c r="C90" s="12"/>
      <c r="D90" s="13"/>
      <c r="E90" s="6"/>
      <c r="F90" s="14"/>
      <c r="G90" s="12"/>
      <c r="H90" s="58" t="str">
        <f>IF(E90="","",IF(G90="CITA DE 2","SEGUNDAS",VLOOKUP(E90,'RELACION MATRICULAS'!A:B,2,FALSE)))</f>
        <v/>
      </c>
      <c r="I90" s="41" t="str">
        <f>IFERROR(IF(C90="DIA","CITA CON MATRICULA",IF(A90="","",IF(J90="","",VLOOKUP(J90,'CITAS SOLICITADAS CUENTA'!A:C,3,FALSE)))),"REVISAR CITA")</f>
        <v/>
      </c>
      <c r="J90" s="46" t="str">
        <f t="shared" si="33"/>
        <v/>
      </c>
      <c r="K90" s="39" t="str">
        <f>IFERROR(IF(C90="DIA","DIA",IF(A90="","",VLOOKUP(J90,'CITAS SOLICITADAS CUENTA'!A:G,5,FALSE))),"ERROR")</f>
        <v/>
      </c>
      <c r="L90" s="40" t="str">
        <f>IFERROR(IF(C90="DIA","HORA",IF(A90="","",VLOOKUP(J90,'CITAS SOLICITADAS CUENTA'!A:G,6,FALSE))),"ERROR")</f>
        <v/>
      </c>
      <c r="M90" s="37" t="str">
        <f>IFERROR(IF(C90="DIA","ESTACION",IF(A90="","",VLOOKUP(J90,'CITAS SOLICITADAS CUENTA'!A:G,4,FALSE))),"ERROR")</f>
        <v/>
      </c>
      <c r="N90" s="42" t="str">
        <f>IFERROR(IF(C90="DIA","TIPO ITV",IF(A90="","",IF(E90="","",VLOOKUP(E90,'RELACION MATRICULAS'!C:D,2,FALSE)))),"ERROR")</f>
        <v/>
      </c>
      <c r="O90" s="43" t="str">
        <f t="shared" si="28"/>
        <v/>
      </c>
      <c r="P90" s="30"/>
      <c r="Q90" s="56" t="str">
        <f>IFERROR(IF(C90="DIA","TIP ITV SOLI",IF(E90="","",IF(VLOOKUP(E90,'RELACION MATRICULAS'!C:D,2,FALSE)="FURGONETA",0,IF(VLOOKUP(E90,'RELACION MATRICULAS'!C:D,2,FALSE)="BUS",1,666)))),"ERROR")</f>
        <v/>
      </c>
      <c r="R90" s="42" t="str">
        <f t="shared" si="31"/>
        <v/>
      </c>
      <c r="S90" s="30"/>
      <c r="T90" s="51"/>
    </row>
    <row r="91" spans="1:20" ht="26.25">
      <c r="A91" s="30" t="str">
        <f t="shared" si="32"/>
        <v/>
      </c>
      <c r="B91" s="33" t="str">
        <f t="shared" si="11"/>
        <v/>
      </c>
      <c r="C91" s="12"/>
      <c r="D91" s="13"/>
      <c r="E91" s="6"/>
      <c r="F91" s="14"/>
      <c r="G91" s="12"/>
      <c r="H91" s="58" t="str">
        <f>IF(E91="","",IF(G91="CITA DE 2","SEGUNDAS",VLOOKUP(E91,'RELACION MATRICULAS'!A:B,2,FALSE)))</f>
        <v/>
      </c>
      <c r="I91" s="41" t="str">
        <f>IFERROR(IF(C91="DIA","CITA CON MATRICULA",IF(A91="","",IF(J91="","",VLOOKUP(J91,'CITAS SOLICITADAS CUENTA'!A:C,3,FALSE)))),"REVISAR CITA")</f>
        <v/>
      </c>
      <c r="J91" s="46" t="str">
        <f t="shared" si="33"/>
        <v/>
      </c>
      <c r="K91" s="39" t="str">
        <f>IFERROR(IF(C91="DIA","DIA",IF(A91="","",VLOOKUP(J91,'CITAS SOLICITADAS CUENTA'!A:G,5,FALSE))),"ERROR")</f>
        <v/>
      </c>
      <c r="L91" s="40" t="str">
        <f>IFERROR(IF(C91="DIA","HORA",IF(A91="","",VLOOKUP(J91,'CITAS SOLICITADAS CUENTA'!A:G,6,FALSE))),"ERROR")</f>
        <v/>
      </c>
      <c r="M91" s="37" t="str">
        <f>IFERROR(IF(C91="DIA","ESTACION",IF(A91="","",VLOOKUP(J91,'CITAS SOLICITADAS CUENTA'!A:G,4,FALSE))),"ERROR")</f>
        <v/>
      </c>
      <c r="N91" s="42" t="str">
        <f>IFERROR(IF(C91="DIA","TIPO ITV",IF(A91="","",IF(E91="","",VLOOKUP(E91,'RELACION MATRICULAS'!C:D,2,FALSE)))),"ERROR")</f>
        <v/>
      </c>
      <c r="O91" s="43" t="str">
        <f t="shared" si="28"/>
        <v/>
      </c>
      <c r="P91" s="30"/>
      <c r="Q91" s="56" t="str">
        <f>IFERROR(IF(C91="DIA","TIP ITV SOLI",IF(E91="","",IF(VLOOKUP(E91,'RELACION MATRICULAS'!C:D,2,FALSE)="FURGONETA",0,IF(VLOOKUP(E91,'RELACION MATRICULAS'!C:D,2,FALSE)="BUS",1,666)))),"ERROR")</f>
        <v/>
      </c>
      <c r="R91" s="42" t="str">
        <f t="shared" si="31"/>
        <v/>
      </c>
      <c r="S91" s="30"/>
      <c r="T91" s="51"/>
    </row>
    <row r="92" spans="1:20" ht="26.25">
      <c r="A92" s="30" t="str">
        <f t="shared" si="32"/>
        <v/>
      </c>
      <c r="B92" s="33" t="str">
        <f t="shared" si="11"/>
        <v/>
      </c>
      <c r="C92" s="12"/>
      <c r="D92" s="13"/>
      <c r="E92" s="6"/>
      <c r="F92" s="14"/>
      <c r="G92" s="12"/>
      <c r="H92" s="58" t="str">
        <f>IF(E92="","",IF(G92="CITA DE 2","SEGUNDAS",VLOOKUP(E92,'RELACION MATRICULAS'!A:B,2,FALSE)))</f>
        <v/>
      </c>
      <c r="I92" s="41" t="str">
        <f>IFERROR(IF(C92="DIA","CITA CON MATRICULA",IF(A92="","",IF(J92="","",VLOOKUP(J92,'CITAS SOLICITADAS CUENTA'!A:C,3,FALSE)))),"REVISAR CITA")</f>
        <v/>
      </c>
      <c r="J92" s="46" t="str">
        <f t="shared" si="12"/>
        <v/>
      </c>
      <c r="K92" s="39" t="str">
        <f>IFERROR(IF(C92="DIA","DIA",IF(A92="","",VLOOKUP(J92,'CITAS SOLICITADAS CUENTA'!A:G,5,FALSE))),"ERROR")</f>
        <v/>
      </c>
      <c r="L92" s="40" t="str">
        <f>IFERROR(IF(C92="DIA","HORA",IF(A92="","",VLOOKUP(J92,'CITAS SOLICITADAS CUENTA'!A:G,6,FALSE))),"ERROR")</f>
        <v/>
      </c>
      <c r="M92" s="37" t="str">
        <f>IFERROR(IF(C92="DIA","ESTACION",IF(A92="","",VLOOKUP(J92,'CITAS SOLICITADAS CUENTA'!A:G,4,FALSE))),"ERROR")</f>
        <v/>
      </c>
      <c r="N92" s="42" t="str">
        <f>IFERROR(IF(C92="DIA","TIPO ITV",IF(A92="","",IF(E92="","",VLOOKUP(E92,'RELACION MATRICULAS'!C:D,2,FALSE)))),"ERROR")</f>
        <v/>
      </c>
      <c r="O92" s="43" t="str">
        <f t="shared" si="28"/>
        <v/>
      </c>
      <c r="P92" s="30"/>
      <c r="Q92" s="56" t="str">
        <f>IFERROR(IF(C92="DIA","TIP ITV SOLI",IF(E92="","",IF(VLOOKUP(E92,'RELACION MATRICULAS'!C:D,2,FALSE)="FURGONETA",0,IF(VLOOKUP(E92,'RELACION MATRICULAS'!C:D,2,FALSE)="BUS",1,666)))),"ERROR")</f>
        <v/>
      </c>
      <c r="R92" s="42" t="str">
        <f t="shared" si="31"/>
        <v/>
      </c>
      <c r="S92" s="30"/>
      <c r="T92" s="51"/>
    </row>
    <row r="93" spans="1:20" ht="26.25">
      <c r="A93" s="30" t="str">
        <f t="shared" si="32"/>
        <v/>
      </c>
      <c r="B93" s="33" t="str">
        <f t="shared" ref="B93:B176" si="34">IF(C93="","",IF(LEFT(C93,3)="ITV","",IF(C93="DIA","DIASEM",C93)))</f>
        <v/>
      </c>
      <c r="C93" s="12"/>
      <c r="D93" s="13"/>
      <c r="E93" s="6"/>
      <c r="F93" s="14"/>
      <c r="G93" s="12"/>
      <c r="H93" s="58" t="str">
        <f>IF(E93="","",IF(G93="CITA DE 2","SEGUNDAS",VLOOKUP(E93,'RELACION MATRICULAS'!A:B,2,FALSE)))</f>
        <v/>
      </c>
      <c r="I93" s="41" t="str">
        <f>IFERROR(IF(C93="DIA","CITA CON MATRICULA",IF(A93="","",IF(J93="","",VLOOKUP(J93,'CITAS SOLICITADAS CUENTA'!A:C,3,FALSE)))),"REVISAR CITA")</f>
        <v/>
      </c>
      <c r="J93" s="46" t="str">
        <f t="shared" si="12"/>
        <v/>
      </c>
      <c r="K93" s="39" t="str">
        <f>IFERROR(IF(C93="DIA","DIA",IF(A93="","",VLOOKUP(J93,'CITAS SOLICITADAS CUENTA'!A:G,5,FALSE))),"ERROR")</f>
        <v/>
      </c>
      <c r="L93" s="40" t="str">
        <f>IFERROR(IF(C93="DIA","HORA",IF(A93="","",VLOOKUP(J93,'CITAS SOLICITADAS CUENTA'!A:G,6,FALSE))),"ERROR")</f>
        <v/>
      </c>
      <c r="M93" s="37" t="str">
        <f>IFERROR(IF(C93="DIA","ESTACION",IF(A93="","",VLOOKUP(J93,'CITAS SOLICITADAS CUENTA'!A:G,4,FALSE))),"ERROR")</f>
        <v/>
      </c>
      <c r="N93" s="42" t="str">
        <f>IFERROR(IF(C93="DIA","TIPO ITV",IF(A93="","",IF(E93="","",VLOOKUP(E93,'RELACION MATRICULAS'!C:D,2,FALSE)))),"ERROR")</f>
        <v/>
      </c>
      <c r="O93" s="43" t="str">
        <f t="shared" si="28"/>
        <v/>
      </c>
      <c r="P93" s="30"/>
      <c r="Q93" s="56" t="str">
        <f>IFERROR(IF(C93="DIA","TIP ITV SOLI",IF(E93="","",IF(VLOOKUP(E93,'RELACION MATRICULAS'!C:D,2,FALSE)="FURGONETA",0,IF(VLOOKUP(E93,'RELACION MATRICULAS'!C:D,2,FALSE)="BUS",1,666)))),"ERROR")</f>
        <v/>
      </c>
      <c r="R93" s="42" t="str">
        <f t="shared" si="31"/>
        <v/>
      </c>
      <c r="S93" s="30"/>
      <c r="T93" s="51"/>
    </row>
    <row r="94" spans="1:20" ht="26.25">
      <c r="A94" s="30"/>
      <c r="B94" s="33" t="str">
        <f t="shared" si="34"/>
        <v/>
      </c>
      <c r="C94" s="7"/>
      <c r="D94" s="8"/>
      <c r="E94" s="9"/>
      <c r="F94" s="9"/>
      <c r="G94" s="7"/>
      <c r="H94" s="7"/>
      <c r="I94" s="41" t="str">
        <f>IFERROR(IF(C94="DIA","CITA CON MATRICULA",IF(A94="","",IF(J94="","",VLOOKUP(J94,'CITAS SOLICITADAS CUENTA'!A:C,3,FALSE)))),"REVISAR CITA")</f>
        <v/>
      </c>
      <c r="J94" s="46" t="str">
        <f t="shared" si="12"/>
        <v/>
      </c>
      <c r="K94" s="39" t="str">
        <f>IFERROR(IF(C94="DIA","DIA",IF(A94="","",VLOOKUP(J94,'CITAS SOLICITADAS CUENTA'!A:G,5,FALSE))),"ERROR")</f>
        <v/>
      </c>
      <c r="L94" s="40" t="str">
        <f>IFERROR(IF(C94="DIA","HORA",IF(A94="","",VLOOKUP(J94,'CITAS SOLICITADAS CUENTA'!A:G,6,FALSE))),"ERROR")</f>
        <v/>
      </c>
      <c r="M94" s="37" t="str">
        <f>IFERROR(IF(C94="DIA","ESTACION",IF(A94="","",VLOOKUP(J94,'CITAS SOLICITADAS CUENTA'!A:G,4,FALSE))),"ERROR")</f>
        <v/>
      </c>
      <c r="N94" s="42" t="str">
        <f>IFERROR(IF(C94="DIA","TIPO ITV",IF(A94="","",IF(E94="","",VLOOKUP(E94,'RELACION MATRICULAS'!C:D,2,FALSE)))),"ERROR")</f>
        <v/>
      </c>
      <c r="O94" s="43" t="str">
        <f t="shared" si="28"/>
        <v/>
      </c>
      <c r="P94" s="30"/>
      <c r="Q94" s="56" t="str">
        <f>IFERROR(IF(C94="DIA","TIP ITV SOLI",IF(E94="","",IF(VLOOKUP(E94,'RELACION MATRICULAS'!C:D,2,FALSE)="FURGONETA",0,IF(VLOOKUP(E94,'RELACION MATRICULAS'!C:D,2,FALSE)="BUS",1,666)))),"ERROR")</f>
        <v/>
      </c>
      <c r="R94" s="42" t="str">
        <f t="shared" si="31"/>
        <v/>
      </c>
      <c r="S94" s="30"/>
      <c r="T94" s="51"/>
    </row>
    <row r="95" spans="1:20" ht="26.25">
      <c r="A95" s="30"/>
      <c r="B95" s="33" t="str">
        <f t="shared" si="34"/>
        <v/>
      </c>
      <c r="C95" s="9"/>
      <c r="D95" s="9"/>
      <c r="E95" s="9"/>
      <c r="F95" s="15" t="s">
        <v>76</v>
      </c>
      <c r="G95" s="11" t="s">
        <v>105</v>
      </c>
      <c r="H95" s="21" t="s">
        <v>106</v>
      </c>
      <c r="I95" s="41" t="str">
        <f>IFERROR(IF(C95="DIA","CITA CON MATRICULA",IF(A95="","",IF(J95="","",VLOOKUP(J95,'CITAS SOLICITADAS CUENTA'!A:C,3,FALSE)))),"REVISAR CITA")</f>
        <v/>
      </c>
      <c r="J95" s="46" t="str">
        <f t="shared" si="12"/>
        <v/>
      </c>
      <c r="K95" s="39" t="str">
        <f>IFERROR(IF(C95="DIA","DIA",IF(A95="","",VLOOKUP(J95,'CITAS SOLICITADAS CUENTA'!A:G,5,FALSE))),"ERROR")</f>
        <v/>
      </c>
      <c r="L95" s="40" t="str">
        <f>IFERROR(IF(C95="DIA","HORA",IF(A95="","",VLOOKUP(J95,'CITAS SOLICITADAS CUENTA'!A:G,6,FALSE))),"ERROR")</f>
        <v/>
      </c>
      <c r="M95" s="37" t="str">
        <f>IFERROR(IF(C95="DIA","ESTACION",IF(A95="","",VLOOKUP(J95,'CITAS SOLICITADAS CUENTA'!A:G,4,FALSE))),"ERROR")</f>
        <v/>
      </c>
      <c r="N95" s="42" t="str">
        <f>IFERROR(IF(C95="DIA","TIPO ITV",IF(A95="","",IF(E95="","",VLOOKUP(E95,'RELACION MATRICULAS'!C:D,2,FALSE)))),"ERROR")</f>
        <v/>
      </c>
      <c r="O95" s="43" t="str">
        <f t="shared" si="28"/>
        <v/>
      </c>
      <c r="P95" s="30"/>
      <c r="Q95" s="56" t="str">
        <f>IFERROR(IF(C95="DIA","TIP ITV SOLI",IF(E95="","",IF(VLOOKUP(E95,'RELACION MATRICULAS'!C:D,2,FALSE)="FURGONETA",0,IF(VLOOKUP(E95,'RELACION MATRICULAS'!C:D,2,FALSE)="BUS",1,666)))),"ERROR")</f>
        <v/>
      </c>
      <c r="R95" s="42" t="str">
        <f t="shared" si="31"/>
        <v/>
      </c>
      <c r="S95" s="30"/>
      <c r="T95" s="51"/>
    </row>
    <row r="96" spans="1:20" ht="15.75">
      <c r="A96" s="30"/>
      <c r="B96" s="33" t="str">
        <f t="shared" si="34"/>
        <v/>
      </c>
      <c r="C96" s="22"/>
      <c r="D96" s="22"/>
      <c r="E96" s="22"/>
      <c r="F96" s="22"/>
      <c r="G96" s="22"/>
      <c r="H96" s="22"/>
      <c r="I96" s="41" t="str">
        <f>IFERROR(IF(C96="DIA","CITA CON MATRICULA",IF(A96="","",IF(J96="","",VLOOKUP(J96,'CITAS SOLICITADAS CUENTA'!A:C,3,FALSE)))),"REVISAR CITA")</f>
        <v/>
      </c>
      <c r="J96" s="46" t="str">
        <f t="shared" ref="J96" si="35">IF(C96="DIA","COMPROBACION CITA",IF(A96="","",IF(C96="","",C96&amp;D96)))</f>
        <v/>
      </c>
      <c r="K96" s="39" t="str">
        <f>IFERROR(IF(C96="DIA","DIA",IF(A96="","",VLOOKUP(J96,'CITAS SOLICITADAS CUENTA'!A:G,5,FALSE))),"ERROR")</f>
        <v/>
      </c>
      <c r="L96" s="40" t="str">
        <f>IFERROR(IF(C96="DIA","HORA",IF(A96="","",VLOOKUP(J96,'CITAS SOLICITADAS CUENTA'!A:G,6,FALSE))),"ERROR")</f>
        <v/>
      </c>
      <c r="M96" s="47" t="str">
        <f>IFERROR(IF(C96="DIA","ESTACION",IF(A96="","",VLOOKUP(J96,'CITAS SOLICITADAS CUENTA'!A:G,4,FALSE))),"ERROR")</f>
        <v/>
      </c>
      <c r="N96" s="42" t="str">
        <f>IFERROR(IF(C96="DIA","TIPO ITV",IF(A96="","",IF(E96="","",VLOOKUP(E96,'RELACION MATRICULAS'!C:D,2,FALSE)))),"ERROR")</f>
        <v/>
      </c>
      <c r="O96" s="43" t="str">
        <f t="shared" si="28"/>
        <v/>
      </c>
      <c r="P96" s="30"/>
      <c r="Q96" s="56" t="str">
        <f>IFERROR(IF(C96="DIA","TIP ITV SOLI",IF(E96="","",IF(VLOOKUP(E96,'RELACION MATRICULAS'!C:D,2,FALSE)="FURGONETA",0,IF(VLOOKUP(E96,'RELACION MATRICULAS'!C:D,2,FALSE)="BUS",1,666)))),"ERROR")</f>
        <v/>
      </c>
      <c r="R96" s="42" t="str">
        <f t="shared" si="31"/>
        <v/>
      </c>
      <c r="S96" s="30"/>
      <c r="T96" s="51"/>
    </row>
    <row r="97" spans="1:20" ht="26.25">
      <c r="A97" s="30"/>
      <c r="B97" s="33" t="str">
        <f t="shared" si="34"/>
        <v/>
      </c>
      <c r="C97" s="78" t="s">
        <v>98</v>
      </c>
      <c r="D97" s="79"/>
      <c r="E97" s="79"/>
      <c r="F97" s="79"/>
      <c r="G97" s="79"/>
      <c r="H97" s="80"/>
      <c r="I97" s="41" t="str">
        <f>IFERROR(IF(C97="DIA","CITA CON MATRICULA",IF(A97="","",IF(J97="","",VLOOKUP(J97,'CITAS SOLICITADAS CUENTA'!A:C,3,FALSE)))),"REVISAR CITA")</f>
        <v/>
      </c>
      <c r="J97" s="46" t="str">
        <f t="shared" si="12"/>
        <v/>
      </c>
      <c r="K97" s="39" t="str">
        <f>IFERROR(IF(C97="DIA","DIA",IF(A97="","",VLOOKUP(J97,'CITAS SOLICITADAS CUENTA'!A:G,5,FALSE))),"ERROR")</f>
        <v/>
      </c>
      <c r="L97" s="40" t="str">
        <f>IFERROR(IF(C97="DIA","HORA",IF(A97="","",VLOOKUP(J97,'CITAS SOLICITADAS CUENTA'!A:G,6,FALSE))),"ERROR")</f>
        <v/>
      </c>
      <c r="M97" s="37" t="str">
        <f>IFERROR(IF(C97="DIA","ESTACION",IF(A97="","",VLOOKUP(J97,'CITAS SOLICITADAS CUENTA'!A:G,4,FALSE))),"ERROR")</f>
        <v/>
      </c>
      <c r="N97" s="42" t="str">
        <f>IFERROR(IF(C97="DIA","TIPO ITV",IF(A97="","",IF(E97="","",VLOOKUP(E97,'RELACION MATRICULAS'!C:D,2,FALSE)))),"ERROR")</f>
        <v/>
      </c>
      <c r="O97" s="43" t="str">
        <f t="shared" si="28"/>
        <v/>
      </c>
      <c r="P97" s="30"/>
      <c r="Q97" s="56" t="str">
        <f>IFERROR(IF(C97="DIA","TIP ITV SOLI",IF(E97="","",IF(VLOOKUP(E97,'RELACION MATRICULAS'!C:D,2,FALSE)="FURGONETA",0,IF(VLOOKUP(E97,'RELACION MATRICULAS'!C:D,2,FALSE)="BUS",1,666)))),"ERROR")</f>
        <v/>
      </c>
      <c r="R97" s="42" t="str">
        <f t="shared" si="31"/>
        <v/>
      </c>
      <c r="S97" s="30"/>
      <c r="T97" s="51"/>
    </row>
    <row r="98" spans="1:20" ht="30.75" customHeight="1">
      <c r="A98" s="30"/>
      <c r="B98" s="33" t="str">
        <f t="shared" si="34"/>
        <v>DIASEM</v>
      </c>
      <c r="C98" s="5" t="s">
        <v>0</v>
      </c>
      <c r="D98" s="5" t="s">
        <v>2</v>
      </c>
      <c r="E98" s="5" t="s">
        <v>1</v>
      </c>
      <c r="F98" s="6" t="s">
        <v>11</v>
      </c>
      <c r="G98" s="5" t="s">
        <v>3</v>
      </c>
      <c r="H98" s="6" t="s">
        <v>4</v>
      </c>
      <c r="I98" s="41" t="str">
        <f>IFERROR(IF(C98="DIA","CITA CON MATRICULA",IF(A98="","",IF(J98="","",VLOOKUP(J98,'CITAS SOLICITADAS CUENTA'!A:C,3,FALSE)))),"REVISAR CITA")</f>
        <v>CITA CON MATRICULA</v>
      </c>
      <c r="J98" s="46" t="str">
        <f t="shared" si="12"/>
        <v>COMPROBACION CITA</v>
      </c>
      <c r="K98" s="39" t="str">
        <f>IFERROR(IF(C98="DIA","DIA",IF(A98="","",VLOOKUP(J98,'CITAS SOLICITADAS CUENTA'!A:G,5,FALSE))),"ERROR")</f>
        <v>DIA</v>
      </c>
      <c r="L98" s="40" t="str">
        <f>IFERROR(IF(C98="DIA","HORA",IF(A98="","",VLOOKUP(J98,'CITAS SOLICITADAS CUENTA'!A:G,6,FALSE))),"ERROR")</f>
        <v>HORA</v>
      </c>
      <c r="M98" s="37" t="str">
        <f>IFERROR(IF(C98="DIA","ESTACION",IF(A98="","",VLOOKUP(J98,'CITAS SOLICITADAS CUENTA'!A:G,4,FALSE))),"ERROR")</f>
        <v>ESTACION</v>
      </c>
      <c r="N98" s="42" t="str">
        <f>IFERROR(IF(C98="DIA","TIPO ITV",IF(A98="","",IF(E98="","",VLOOKUP(E98,'RELACION MATRICULAS'!C:D,2,FALSE)))),"ERROR")</f>
        <v>TIPO ITV</v>
      </c>
      <c r="O98" s="43" t="str">
        <f t="shared" si="28"/>
        <v>COMPROBACION FECHA LIMITE CITA ITV</v>
      </c>
      <c r="P98" s="30"/>
      <c r="Q98" s="56" t="str">
        <f>IFERROR(IF(C98="DIA","TIP ITV SOLI",IF(E98="","",IF(VLOOKUP(E98,'RELACION MATRICULAS'!C:D,2,FALSE)="FURGONETA",0,IF(VLOOKUP(E98,'RELACION MATRICULAS'!C:D,2,FALSE)="BUS",1,666)))),"ERROR")</f>
        <v>TIP ITV SOLI</v>
      </c>
      <c r="R98" s="42" t="str">
        <f t="shared" si="31"/>
        <v>TIP ITV SOLI</v>
      </c>
      <c r="S98" s="30"/>
      <c r="T98" s="51"/>
    </row>
    <row r="99" spans="1:20" ht="26.25">
      <c r="A99" s="30" t="str">
        <f t="shared" ref="A99:A110" si="36">IF(C99="","",WEEKDAY(C99))</f>
        <v/>
      </c>
      <c r="B99" s="33" t="str">
        <f t="shared" si="34"/>
        <v/>
      </c>
      <c r="C99" s="12"/>
      <c r="D99" s="13"/>
      <c r="E99" s="6"/>
      <c r="F99" s="14"/>
      <c r="G99" s="12"/>
      <c r="H99" s="58" t="str">
        <f>IF(E99="","",IF(G99="CITA DE 2","SEGUNDAS",VLOOKUP(E99,'RELACION MATRICULAS'!A:B,2,FALSE)))</f>
        <v/>
      </c>
      <c r="I99" s="41" t="str">
        <f>IFERROR(IF(C99="DIA","CITA CON MATRICULA",IF(A99="","",IF(J99="","",VLOOKUP(J99,'CITAS SOLICITADAS CUENTA'!A:C,3,FALSE)))),"REVISAR CITA")</f>
        <v/>
      </c>
      <c r="J99" s="46" t="str">
        <f t="shared" si="12"/>
        <v/>
      </c>
      <c r="K99" s="39" t="str">
        <f>IFERROR(IF(C99="DIA","DIA",IF(A99="","",VLOOKUP(J99,'CITAS SOLICITADAS CUENTA'!A:G,5,FALSE))),"ERROR")</f>
        <v/>
      </c>
      <c r="L99" s="40" t="str">
        <f>IFERROR(IF(C99="DIA","HORA",IF(A99="","",VLOOKUP(J99,'CITAS SOLICITADAS CUENTA'!A:G,6,FALSE))),"ERROR")</f>
        <v/>
      </c>
      <c r="M99" s="37" t="str">
        <f>IFERROR(IF(C99="DIA","ESTACION",IF(A99="","",VLOOKUP(J99,'CITAS SOLICITADAS CUENTA'!A:G,4,FALSE))),"ERROR")</f>
        <v/>
      </c>
      <c r="N99" s="42" t="str">
        <f>IFERROR(IF(C99="DIA","TIPO ITV",IF(A99="","",IF(E99="","",VLOOKUP(E99,'RELACION MATRICULAS'!C:D,2,FALSE)))),"ERROR")</f>
        <v/>
      </c>
      <c r="O99" s="43" t="str">
        <f t="shared" si="28"/>
        <v/>
      </c>
      <c r="P99" s="30"/>
      <c r="Q99" s="56" t="str">
        <f>IFERROR(IF(C99="DIA","TIP ITV SOLI",IF(E99="","",IF(VLOOKUP(E99,'RELACION MATRICULAS'!C:D,2,FALSE)="FURGONETA",0,IF(VLOOKUP(E99,'RELACION MATRICULAS'!C:D,2,FALSE)="BUS",1,666)))),"ERROR")</f>
        <v/>
      </c>
      <c r="R99" s="42" t="str">
        <f t="shared" si="31"/>
        <v/>
      </c>
      <c r="S99" s="30"/>
      <c r="T99" s="51"/>
    </row>
    <row r="100" spans="1:20" ht="26.25">
      <c r="A100" s="30" t="str">
        <f t="shared" si="36"/>
        <v/>
      </c>
      <c r="B100" s="33" t="str">
        <f t="shared" si="34"/>
        <v/>
      </c>
      <c r="C100" s="12"/>
      <c r="D100" s="13"/>
      <c r="E100" s="6"/>
      <c r="F100" s="14"/>
      <c r="G100" s="12"/>
      <c r="H100" s="58" t="str">
        <f>IF(E100="","",IF(G100="CITA DE 2","SEGUNDAS",VLOOKUP(E100,'RELACION MATRICULAS'!A:B,2,FALSE)))</f>
        <v/>
      </c>
      <c r="I100" s="41" t="str">
        <f>IFERROR(IF(C100="DIA","CITA CON MATRICULA",IF(A100="","",IF(J100="","",VLOOKUP(J100,'CITAS SOLICITADAS CUENTA'!A:C,3,FALSE)))),"REVISAR CITA")</f>
        <v/>
      </c>
      <c r="J100" s="46" t="str">
        <f t="shared" si="12"/>
        <v/>
      </c>
      <c r="K100" s="39" t="str">
        <f>IFERROR(IF(C100="DIA","DIA",IF(A100="","",VLOOKUP(J100,'CITAS SOLICITADAS CUENTA'!A:G,5,FALSE))),"ERROR")</f>
        <v/>
      </c>
      <c r="L100" s="40" t="str">
        <f>IFERROR(IF(C100="DIA","HORA",IF(A100="","",VLOOKUP(J100,'CITAS SOLICITADAS CUENTA'!A:G,6,FALSE))),"ERROR")</f>
        <v/>
      </c>
      <c r="M100" s="37" t="str">
        <f>IFERROR(IF(C100="DIA","ESTACION",IF(A100="","",VLOOKUP(J100,'CITAS SOLICITADAS CUENTA'!A:G,4,FALSE))),"ERROR")</f>
        <v/>
      </c>
      <c r="N100" s="42" t="str">
        <f>IFERROR(IF(C100="DIA","TIPO ITV",IF(A100="","",IF(E100="","",VLOOKUP(E100,'RELACION MATRICULAS'!C:D,2,FALSE)))),"ERROR")</f>
        <v/>
      </c>
      <c r="O100" s="43" t="str">
        <f t="shared" si="28"/>
        <v/>
      </c>
      <c r="P100" s="30"/>
      <c r="Q100" s="56" t="str">
        <f>IFERROR(IF(C100="DIA","TIP ITV SOLI",IF(E100="","",IF(VLOOKUP(E100,'RELACION MATRICULAS'!C:D,2,FALSE)="FURGONETA",0,IF(VLOOKUP(E100,'RELACION MATRICULAS'!C:D,2,FALSE)="BUS",1,666)))),"ERROR")</f>
        <v/>
      </c>
      <c r="R100" s="42" t="str">
        <f t="shared" si="31"/>
        <v/>
      </c>
      <c r="S100" s="30"/>
      <c r="T100" s="51"/>
    </row>
    <row r="101" spans="1:20" ht="26.25">
      <c r="A101" s="30" t="str">
        <f t="shared" ref="A101:A106" si="37">IF(C101="","",WEEKDAY(C101))</f>
        <v/>
      </c>
      <c r="B101" s="33" t="str">
        <f t="shared" ref="B101:B106" si="38">IF(C101="","",IF(LEFT(C101,3)="ITV","",IF(C101="DIA","DIASEM",C101)))</f>
        <v/>
      </c>
      <c r="C101" s="12"/>
      <c r="D101" s="13"/>
      <c r="E101" s="6"/>
      <c r="F101" s="14"/>
      <c r="G101" s="12"/>
      <c r="H101" s="58" t="str">
        <f>IF(E101="","",IF(G101="CITA DE 2","SEGUNDAS",VLOOKUP(E101,'RELACION MATRICULAS'!A:B,2,FALSE)))</f>
        <v/>
      </c>
      <c r="I101" s="41" t="str">
        <f>IFERROR(IF(C101="DIA","CITA CON MATRICULA",IF(A101="","",IF(J101="","",VLOOKUP(J101,'CITAS SOLICITADAS CUENTA'!A:C,3,FALSE)))),"REVISAR CITA")</f>
        <v/>
      </c>
      <c r="J101" s="46" t="str">
        <f t="shared" ref="J101:J106" si="39">IF(C101="DIA","COMPROBACION CITA",IF(A101="","",IF(C101="","",C101&amp;D101)))</f>
        <v/>
      </c>
      <c r="K101" s="39" t="str">
        <f>IFERROR(IF(C101="DIA","DIA",IF(A101="","",VLOOKUP(J101,'CITAS SOLICITADAS CUENTA'!A:G,5,FALSE))),"ERROR")</f>
        <v/>
      </c>
      <c r="L101" s="40" t="str">
        <f>IFERROR(IF(C101="DIA","HORA",IF(A101="","",VLOOKUP(J101,'CITAS SOLICITADAS CUENTA'!A:G,6,FALSE))),"ERROR")</f>
        <v/>
      </c>
      <c r="M101" s="37" t="str">
        <f>IFERROR(IF(C101="DIA","ESTACION",IF(A101="","",VLOOKUP(J101,'CITAS SOLICITADAS CUENTA'!A:G,4,FALSE))),"ERROR")</f>
        <v/>
      </c>
      <c r="N101" s="42" t="str">
        <f>IFERROR(IF(C101="DIA","TIPO ITV",IF(A101="","",IF(E101="","",VLOOKUP(E101,'RELACION MATRICULAS'!C:D,2,FALSE)))),"ERROR")</f>
        <v/>
      </c>
      <c r="O101" s="43" t="str">
        <f t="shared" si="28"/>
        <v/>
      </c>
      <c r="P101" s="30"/>
      <c r="Q101" s="56" t="str">
        <f>IFERROR(IF(C101="DIA","TIP ITV SOLI",IF(E101="","",IF(VLOOKUP(E101,'RELACION MATRICULAS'!C:D,2,FALSE)="FURGONETA",0,IF(VLOOKUP(E101,'RELACION MATRICULAS'!C:D,2,FALSE)="BUS",1,666)))),"ERROR")</f>
        <v/>
      </c>
      <c r="R101" s="42" t="str">
        <f t="shared" si="31"/>
        <v/>
      </c>
      <c r="S101" s="30"/>
      <c r="T101" s="51"/>
    </row>
    <row r="102" spans="1:20" ht="26.25">
      <c r="A102" s="30" t="str">
        <f t="shared" si="37"/>
        <v/>
      </c>
      <c r="B102" s="33" t="str">
        <f t="shared" si="38"/>
        <v/>
      </c>
      <c r="C102" s="12"/>
      <c r="D102" s="13"/>
      <c r="E102" s="6"/>
      <c r="F102" s="14"/>
      <c r="G102" s="12"/>
      <c r="H102" s="58" t="str">
        <f>IF(E102="","",IF(G102="CITA DE 2","SEGUNDAS",VLOOKUP(E102,'RELACION MATRICULAS'!A:B,2,FALSE)))</f>
        <v/>
      </c>
      <c r="I102" s="41" t="str">
        <f>IFERROR(IF(C102="DIA","CITA CON MATRICULA",IF(A102="","",IF(J102="","",VLOOKUP(J102,'CITAS SOLICITADAS CUENTA'!A:C,3,FALSE)))),"REVISAR CITA")</f>
        <v/>
      </c>
      <c r="J102" s="46" t="str">
        <f t="shared" si="39"/>
        <v/>
      </c>
      <c r="K102" s="39" t="str">
        <f>IFERROR(IF(C102="DIA","DIA",IF(A102="","",VLOOKUP(J102,'CITAS SOLICITADAS CUENTA'!A:G,5,FALSE))),"ERROR")</f>
        <v/>
      </c>
      <c r="L102" s="40" t="str">
        <f>IFERROR(IF(C102="DIA","HORA",IF(A102="","",VLOOKUP(J102,'CITAS SOLICITADAS CUENTA'!A:G,6,FALSE))),"ERROR")</f>
        <v/>
      </c>
      <c r="M102" s="37" t="str">
        <f>IFERROR(IF(C102="DIA","ESTACION",IF(A102="","",VLOOKUP(J102,'CITAS SOLICITADAS CUENTA'!A:G,4,FALSE))),"ERROR")</f>
        <v/>
      </c>
      <c r="N102" s="42" t="str">
        <f>IFERROR(IF(C102="DIA","TIPO ITV",IF(A102="","",IF(E102="","",VLOOKUP(E102,'RELACION MATRICULAS'!C:D,2,FALSE)))),"ERROR")</f>
        <v/>
      </c>
      <c r="O102" s="43" t="str">
        <f t="shared" si="28"/>
        <v/>
      </c>
      <c r="P102" s="30"/>
      <c r="Q102" s="56" t="str">
        <f>IFERROR(IF(C102="DIA","TIP ITV SOLI",IF(E102="","",IF(VLOOKUP(E102,'RELACION MATRICULAS'!C:D,2,FALSE)="FURGONETA",0,IF(VLOOKUP(E102,'RELACION MATRICULAS'!C:D,2,FALSE)="BUS",1,666)))),"ERROR")</f>
        <v/>
      </c>
      <c r="R102" s="42" t="str">
        <f t="shared" si="31"/>
        <v/>
      </c>
      <c r="S102" s="30"/>
      <c r="T102" s="51"/>
    </row>
    <row r="103" spans="1:20" ht="26.25">
      <c r="A103" s="30" t="str">
        <f t="shared" si="37"/>
        <v/>
      </c>
      <c r="B103" s="33" t="str">
        <f t="shared" si="38"/>
        <v/>
      </c>
      <c r="C103" s="12"/>
      <c r="D103" s="13"/>
      <c r="E103" s="6"/>
      <c r="F103" s="14"/>
      <c r="G103" s="12"/>
      <c r="H103" s="58" t="str">
        <f>IF(E103="","",IF(G103="CITA DE 2","SEGUNDAS",VLOOKUP(E103,'RELACION MATRICULAS'!A:B,2,FALSE)))</f>
        <v/>
      </c>
      <c r="I103" s="41" t="str">
        <f>IFERROR(IF(C103="DIA","CITA CON MATRICULA",IF(A103="","",IF(J103="","",VLOOKUP(J103,'CITAS SOLICITADAS CUENTA'!A:C,3,FALSE)))),"REVISAR CITA")</f>
        <v/>
      </c>
      <c r="J103" s="46" t="str">
        <f t="shared" si="39"/>
        <v/>
      </c>
      <c r="K103" s="39" t="str">
        <f>IFERROR(IF(C103="DIA","DIA",IF(A103="","",VLOOKUP(J103,'CITAS SOLICITADAS CUENTA'!A:G,5,FALSE))),"ERROR")</f>
        <v/>
      </c>
      <c r="L103" s="40" t="str">
        <f>IFERROR(IF(C103="DIA","HORA",IF(A103="","",VLOOKUP(J103,'CITAS SOLICITADAS CUENTA'!A:G,6,FALSE))),"ERROR")</f>
        <v/>
      </c>
      <c r="M103" s="37" t="str">
        <f>IFERROR(IF(C103="DIA","ESTACION",IF(A103="","",VLOOKUP(J103,'CITAS SOLICITADAS CUENTA'!A:G,4,FALSE))),"ERROR")</f>
        <v/>
      </c>
      <c r="N103" s="42" t="str">
        <f>IFERROR(IF(C103="DIA","TIPO ITV",IF(A103="","",IF(E103="","",VLOOKUP(E103,'RELACION MATRICULAS'!C:D,2,FALSE)))),"ERROR")</f>
        <v/>
      </c>
      <c r="O103" s="43" t="str">
        <f t="shared" si="28"/>
        <v/>
      </c>
      <c r="P103" s="30"/>
      <c r="Q103" s="56" t="str">
        <f>IFERROR(IF(C103="DIA","TIP ITV SOLI",IF(E103="","",IF(VLOOKUP(E103,'RELACION MATRICULAS'!C:D,2,FALSE)="FURGONETA",0,IF(VLOOKUP(E103,'RELACION MATRICULAS'!C:D,2,FALSE)="BUS",1,666)))),"ERROR")</f>
        <v/>
      </c>
      <c r="R103" s="42" t="str">
        <f t="shared" si="31"/>
        <v/>
      </c>
      <c r="S103" s="30"/>
      <c r="T103" s="51"/>
    </row>
    <row r="104" spans="1:20" ht="26.25">
      <c r="A104" s="30" t="str">
        <f t="shared" si="37"/>
        <v/>
      </c>
      <c r="B104" s="33" t="str">
        <f t="shared" si="38"/>
        <v/>
      </c>
      <c r="C104" s="12"/>
      <c r="D104" s="13"/>
      <c r="E104" s="6"/>
      <c r="F104" s="14"/>
      <c r="G104" s="12"/>
      <c r="H104" s="58" t="str">
        <f>IF(E104="","",IF(G104="CITA DE 2","SEGUNDAS",VLOOKUP(E104,'RELACION MATRICULAS'!A:B,2,FALSE)))</f>
        <v/>
      </c>
      <c r="I104" s="41" t="str">
        <f>IFERROR(IF(C104="DIA","CITA CON MATRICULA",IF(A104="","",IF(J104="","",VLOOKUP(J104,'CITAS SOLICITADAS CUENTA'!A:C,3,FALSE)))),"REVISAR CITA")</f>
        <v/>
      </c>
      <c r="J104" s="46" t="str">
        <f t="shared" si="39"/>
        <v/>
      </c>
      <c r="K104" s="39" t="str">
        <f>IFERROR(IF(C104="DIA","DIA",IF(A104="","",VLOOKUP(J104,'CITAS SOLICITADAS CUENTA'!A:G,5,FALSE))),"ERROR")</f>
        <v/>
      </c>
      <c r="L104" s="40" t="str">
        <f>IFERROR(IF(C104="DIA","HORA",IF(A104="","",VLOOKUP(J104,'CITAS SOLICITADAS CUENTA'!A:G,6,FALSE))),"ERROR")</f>
        <v/>
      </c>
      <c r="M104" s="37" t="str">
        <f>IFERROR(IF(C104="DIA","ESTACION",IF(A104="","",VLOOKUP(J104,'CITAS SOLICITADAS CUENTA'!A:G,4,FALSE))),"ERROR")</f>
        <v/>
      </c>
      <c r="N104" s="42" t="str">
        <f>IFERROR(IF(C104="DIA","TIPO ITV",IF(A104="","",IF(E104="","",VLOOKUP(E104,'RELACION MATRICULAS'!C:D,2,FALSE)))),"ERROR")</f>
        <v/>
      </c>
      <c r="O104" s="43" t="str">
        <f t="shared" si="28"/>
        <v/>
      </c>
      <c r="P104" s="30"/>
      <c r="Q104" s="56" t="str">
        <f>IFERROR(IF(C104="DIA","TIP ITV SOLI",IF(E104="","",IF(VLOOKUP(E104,'RELACION MATRICULAS'!C:D,2,FALSE)="FURGONETA",0,IF(VLOOKUP(E104,'RELACION MATRICULAS'!C:D,2,FALSE)="BUS",1,666)))),"ERROR")</f>
        <v/>
      </c>
      <c r="R104" s="42" t="str">
        <f t="shared" si="31"/>
        <v/>
      </c>
      <c r="S104" s="30"/>
      <c r="T104" s="51"/>
    </row>
    <row r="105" spans="1:20" ht="26.25">
      <c r="A105" s="30" t="str">
        <f t="shared" si="37"/>
        <v/>
      </c>
      <c r="B105" s="33" t="str">
        <f t="shared" si="38"/>
        <v/>
      </c>
      <c r="C105" s="12"/>
      <c r="D105" s="13"/>
      <c r="E105" s="6"/>
      <c r="F105" s="14"/>
      <c r="G105" s="12"/>
      <c r="H105" s="58" t="str">
        <f>IF(E105="","",IF(G105="CITA DE 2","SEGUNDAS",VLOOKUP(E105,'RELACION MATRICULAS'!A:B,2,FALSE)))</f>
        <v/>
      </c>
      <c r="I105" s="41" t="str">
        <f>IFERROR(IF(C105="DIA","CITA CON MATRICULA",IF(A105="","",IF(J105="","",VLOOKUP(J105,'CITAS SOLICITADAS CUENTA'!A:C,3,FALSE)))),"REVISAR CITA")</f>
        <v/>
      </c>
      <c r="J105" s="46" t="str">
        <f t="shared" si="39"/>
        <v/>
      </c>
      <c r="K105" s="39" t="str">
        <f>IFERROR(IF(C105="DIA","DIA",IF(A105="","",VLOOKUP(J105,'CITAS SOLICITADAS CUENTA'!A:G,5,FALSE))),"ERROR")</f>
        <v/>
      </c>
      <c r="L105" s="40" t="str">
        <f>IFERROR(IF(C105="DIA","HORA",IF(A105="","",VLOOKUP(J105,'CITAS SOLICITADAS CUENTA'!A:G,6,FALSE))),"ERROR")</f>
        <v/>
      </c>
      <c r="M105" s="37" t="str">
        <f>IFERROR(IF(C105="DIA","ESTACION",IF(A105="","",VLOOKUP(J105,'CITAS SOLICITADAS CUENTA'!A:G,4,FALSE))),"ERROR")</f>
        <v/>
      </c>
      <c r="N105" s="42" t="str">
        <f>IFERROR(IF(C105="DIA","TIPO ITV",IF(A105="","",IF(E105="","",VLOOKUP(E105,'RELACION MATRICULAS'!C:D,2,FALSE)))),"ERROR")</f>
        <v/>
      </c>
      <c r="O105" s="43" t="str">
        <f t="shared" si="28"/>
        <v/>
      </c>
      <c r="P105" s="30"/>
      <c r="Q105" s="56" t="str">
        <f>IFERROR(IF(C105="DIA","TIP ITV SOLI",IF(E105="","",IF(VLOOKUP(E105,'RELACION MATRICULAS'!C:D,2,FALSE)="FURGONETA",0,IF(VLOOKUP(E105,'RELACION MATRICULAS'!C:D,2,FALSE)="BUS",1,666)))),"ERROR")</f>
        <v/>
      </c>
      <c r="R105" s="42" t="str">
        <f t="shared" si="31"/>
        <v/>
      </c>
      <c r="S105" s="30"/>
      <c r="T105" s="51"/>
    </row>
    <row r="106" spans="1:20" ht="26.25">
      <c r="A106" s="30" t="str">
        <f t="shared" si="37"/>
        <v/>
      </c>
      <c r="B106" s="33" t="str">
        <f t="shared" si="38"/>
        <v/>
      </c>
      <c r="C106" s="12"/>
      <c r="D106" s="13"/>
      <c r="E106" s="6"/>
      <c r="F106" s="14"/>
      <c r="G106" s="12"/>
      <c r="H106" s="58" t="str">
        <f>IF(E106="","",IF(G106="CITA DE 2","SEGUNDAS",VLOOKUP(E106,'RELACION MATRICULAS'!A:B,2,FALSE)))</f>
        <v/>
      </c>
      <c r="I106" s="41" t="str">
        <f>IFERROR(IF(C106="DIA","CITA CON MATRICULA",IF(A106="","",IF(J106="","",VLOOKUP(J106,'CITAS SOLICITADAS CUENTA'!A:C,3,FALSE)))),"REVISAR CITA")</f>
        <v/>
      </c>
      <c r="J106" s="46" t="str">
        <f t="shared" si="39"/>
        <v/>
      </c>
      <c r="K106" s="39" t="str">
        <f>IFERROR(IF(C106="DIA","DIA",IF(A106="","",VLOOKUP(J106,'CITAS SOLICITADAS CUENTA'!A:G,5,FALSE))),"ERROR")</f>
        <v/>
      </c>
      <c r="L106" s="40" t="str">
        <f>IFERROR(IF(C106="DIA","HORA",IF(A106="","",VLOOKUP(J106,'CITAS SOLICITADAS CUENTA'!A:G,6,FALSE))),"ERROR")</f>
        <v/>
      </c>
      <c r="M106" s="37" t="str">
        <f>IFERROR(IF(C106="DIA","ESTACION",IF(A106="","",VLOOKUP(J106,'CITAS SOLICITADAS CUENTA'!A:G,4,FALSE))),"ERROR")</f>
        <v/>
      </c>
      <c r="N106" s="42" t="str">
        <f>IFERROR(IF(C106="DIA","TIPO ITV",IF(A106="","",IF(E106="","",VLOOKUP(E106,'RELACION MATRICULAS'!C:D,2,FALSE)))),"ERROR")</f>
        <v/>
      </c>
      <c r="O106" s="43" t="str">
        <f t="shared" si="28"/>
        <v/>
      </c>
      <c r="P106" s="30"/>
      <c r="Q106" s="56" t="str">
        <f>IFERROR(IF(C106="DIA","TIP ITV SOLI",IF(E106="","",IF(VLOOKUP(E106,'RELACION MATRICULAS'!C:D,2,FALSE)="FURGONETA",0,IF(VLOOKUP(E106,'RELACION MATRICULAS'!C:D,2,FALSE)="BUS",1,666)))),"ERROR")</f>
        <v/>
      </c>
      <c r="R106" s="42" t="str">
        <f t="shared" si="31"/>
        <v/>
      </c>
      <c r="S106" s="30"/>
      <c r="T106" s="51"/>
    </row>
    <row r="107" spans="1:20" ht="26.25">
      <c r="A107" s="30" t="str">
        <f t="shared" si="36"/>
        <v/>
      </c>
      <c r="B107" s="33" t="str">
        <f t="shared" si="34"/>
        <v/>
      </c>
      <c r="C107" s="12"/>
      <c r="D107" s="13"/>
      <c r="E107" s="6"/>
      <c r="F107" s="14"/>
      <c r="G107" s="12"/>
      <c r="H107" s="58" t="str">
        <f>IF(E107="","",IF(G107="CITA DE 2","SEGUNDAS",VLOOKUP(E107,'RELACION MATRICULAS'!A:B,2,FALSE)))</f>
        <v/>
      </c>
      <c r="I107" s="41" t="str">
        <f>IFERROR(IF(C107="DIA","CITA CON MATRICULA",IF(A107="","",IF(J107="","",VLOOKUP(J107,'CITAS SOLICITADAS CUENTA'!A:C,3,FALSE)))),"REVISAR CITA")</f>
        <v/>
      </c>
      <c r="J107" s="46" t="str">
        <f t="shared" ref="J107:J195" si="40">IF(C107="DIA","COMPROBACION CITA",IF(A107="","",IF(C107="","",C107&amp;D107)))</f>
        <v/>
      </c>
      <c r="K107" s="39" t="str">
        <f>IFERROR(IF(C107="DIA","DIA",IF(A107="","",VLOOKUP(J107,'CITAS SOLICITADAS CUENTA'!A:G,5,FALSE))),"ERROR")</f>
        <v/>
      </c>
      <c r="L107" s="40" t="str">
        <f>IFERROR(IF(C107="DIA","HORA",IF(A107="","",VLOOKUP(J107,'CITAS SOLICITADAS CUENTA'!A:G,6,FALSE))),"ERROR")</f>
        <v/>
      </c>
      <c r="M107" s="37" t="str">
        <f>IFERROR(IF(C107="DIA","ESTACION",IF(A107="","",VLOOKUP(J107,'CITAS SOLICITADAS CUENTA'!A:G,4,FALSE))),"ERROR")</f>
        <v/>
      </c>
      <c r="N107" s="42" t="str">
        <f>IFERROR(IF(C107="DIA","TIPO ITV",IF(A107="","",IF(E107="","",VLOOKUP(E107,'RELACION MATRICULAS'!C:D,2,FALSE)))),"ERROR")</f>
        <v/>
      </c>
      <c r="O107" s="43" t="str">
        <f t="shared" si="28"/>
        <v/>
      </c>
      <c r="P107" s="30"/>
      <c r="Q107" s="56" t="str">
        <f>IFERROR(IF(C107="DIA","TIP ITV SOLI",IF(E107="","",IF(VLOOKUP(E107,'RELACION MATRICULAS'!C:D,2,FALSE)="FURGONETA",0,IF(VLOOKUP(E107,'RELACION MATRICULAS'!C:D,2,FALSE)="BUS",1,666)))),"ERROR")</f>
        <v/>
      </c>
      <c r="R107" s="42" t="str">
        <f t="shared" si="31"/>
        <v/>
      </c>
      <c r="S107" s="30"/>
      <c r="T107" s="51"/>
    </row>
    <row r="108" spans="1:20" ht="26.25">
      <c r="A108" s="30" t="str">
        <f t="shared" si="36"/>
        <v/>
      </c>
      <c r="B108" s="33" t="str">
        <f t="shared" si="34"/>
        <v/>
      </c>
      <c r="C108" s="12"/>
      <c r="D108" s="13"/>
      <c r="E108" s="6"/>
      <c r="F108" s="14"/>
      <c r="G108" s="12"/>
      <c r="H108" s="58" t="str">
        <f>IF(E108="","",IF(G108="CITA DE 2","SEGUNDAS",VLOOKUP(E108,'RELACION MATRICULAS'!A:B,2,FALSE)))</f>
        <v/>
      </c>
      <c r="I108" s="41" t="str">
        <f>IFERROR(IF(C108="DIA","CITA CON MATRICULA",IF(A108="","",IF(J108="","",VLOOKUP(J108,'CITAS SOLICITADAS CUENTA'!A:C,3,FALSE)))),"REVISAR CITA")</f>
        <v/>
      </c>
      <c r="J108" s="46" t="str">
        <f t="shared" si="40"/>
        <v/>
      </c>
      <c r="K108" s="39" t="str">
        <f>IFERROR(IF(C108="DIA","DIA",IF(A108="","",VLOOKUP(J108,'CITAS SOLICITADAS CUENTA'!A:G,5,FALSE))),"ERROR")</f>
        <v/>
      </c>
      <c r="L108" s="40" t="str">
        <f>IFERROR(IF(C108="DIA","HORA",IF(A108="","",VLOOKUP(J108,'CITAS SOLICITADAS CUENTA'!A:G,6,FALSE))),"ERROR")</f>
        <v/>
      </c>
      <c r="M108" s="37" t="str">
        <f>IFERROR(IF(C108="DIA","ESTACION",IF(A108="","",VLOOKUP(J108,'CITAS SOLICITADAS CUENTA'!A:G,4,FALSE))),"ERROR")</f>
        <v/>
      </c>
      <c r="N108" s="42" t="str">
        <f>IFERROR(IF(C108="DIA","TIPO ITV",IF(A108="","",IF(E108="","",VLOOKUP(E108,'RELACION MATRICULAS'!C:D,2,FALSE)))),"ERROR")</f>
        <v/>
      </c>
      <c r="O108" s="43" t="str">
        <f t="shared" si="28"/>
        <v/>
      </c>
      <c r="P108" s="30"/>
      <c r="Q108" s="56" t="str">
        <f>IFERROR(IF(C108="DIA","TIP ITV SOLI",IF(E108="","",IF(VLOOKUP(E108,'RELACION MATRICULAS'!C:D,2,FALSE)="FURGONETA",0,IF(VLOOKUP(E108,'RELACION MATRICULAS'!C:D,2,FALSE)="BUS",1,666)))),"ERROR")</f>
        <v/>
      </c>
      <c r="R108" s="42" t="str">
        <f t="shared" si="31"/>
        <v/>
      </c>
      <c r="S108" s="30"/>
      <c r="T108" s="51"/>
    </row>
    <row r="109" spans="1:20" ht="26.25">
      <c r="A109" s="30" t="str">
        <f t="shared" si="36"/>
        <v/>
      </c>
      <c r="B109" s="33" t="str">
        <f t="shared" si="34"/>
        <v/>
      </c>
      <c r="C109" s="12"/>
      <c r="D109" s="13"/>
      <c r="E109" s="6"/>
      <c r="F109" s="14"/>
      <c r="G109" s="12"/>
      <c r="H109" s="58" t="str">
        <f>IF(E109="","",IF(G109="CITA DE 2","SEGUNDAS",VLOOKUP(E109,'RELACION MATRICULAS'!A:B,2,FALSE)))</f>
        <v/>
      </c>
      <c r="I109" s="41" t="str">
        <f>IFERROR(IF(C109="DIA","CITA CON MATRICULA",IF(A109="","",IF(J109="","",VLOOKUP(J109,'CITAS SOLICITADAS CUENTA'!A:C,3,FALSE)))),"REVISAR CITA")</f>
        <v/>
      </c>
      <c r="J109" s="46" t="str">
        <f t="shared" si="40"/>
        <v/>
      </c>
      <c r="K109" s="39" t="str">
        <f>IFERROR(IF(C109="DIA","DIA",IF(A109="","",VLOOKUP(J109,'CITAS SOLICITADAS CUENTA'!A:G,5,FALSE))),"ERROR")</f>
        <v/>
      </c>
      <c r="L109" s="40" t="str">
        <f>IFERROR(IF(C109="DIA","HORA",IF(A109="","",VLOOKUP(J109,'CITAS SOLICITADAS CUENTA'!A:G,6,FALSE))),"ERROR")</f>
        <v/>
      </c>
      <c r="M109" s="37" t="str">
        <f>IFERROR(IF(C109="DIA","ESTACION",IF(A109="","",VLOOKUP(J109,'CITAS SOLICITADAS CUENTA'!A:G,4,FALSE))),"ERROR")</f>
        <v/>
      </c>
      <c r="N109" s="42" t="str">
        <f>IFERROR(IF(C109="DIA","TIPO ITV",IF(A109="","",IF(E109="","",VLOOKUP(E109,'RELACION MATRICULAS'!C:D,2,FALSE)))),"ERROR")</f>
        <v/>
      </c>
      <c r="O109" s="43" t="str">
        <f t="shared" si="28"/>
        <v/>
      </c>
      <c r="P109" s="30"/>
      <c r="Q109" s="56" t="str">
        <f>IFERROR(IF(C109="DIA","TIP ITV SOLI",IF(E109="","",IF(VLOOKUP(E109,'RELACION MATRICULAS'!C:D,2,FALSE)="FURGONETA",0,IF(VLOOKUP(E109,'RELACION MATRICULAS'!C:D,2,FALSE)="BUS",1,666)))),"ERROR")</f>
        <v/>
      </c>
      <c r="R109" s="42" t="str">
        <f t="shared" si="31"/>
        <v/>
      </c>
      <c r="S109" s="30"/>
      <c r="T109" s="51"/>
    </row>
    <row r="110" spans="1:20" ht="26.25">
      <c r="A110" s="30" t="str">
        <f t="shared" si="36"/>
        <v/>
      </c>
      <c r="B110" s="33" t="str">
        <f t="shared" si="34"/>
        <v/>
      </c>
      <c r="C110" s="12"/>
      <c r="D110" s="13"/>
      <c r="E110" s="6"/>
      <c r="F110" s="14"/>
      <c r="G110" s="12"/>
      <c r="H110" s="58" t="str">
        <f>IF(E110="","",IF(G110="CITA DE 2","SEGUNDAS",VLOOKUP(E110,'RELACION MATRICULAS'!A:B,2,FALSE)))</f>
        <v/>
      </c>
      <c r="I110" s="41" t="str">
        <f>IFERROR(IF(C110="DIA","CITA CON MATRICULA",IF(A110="","",IF(J110="","",VLOOKUP(J110,'CITAS SOLICITADAS CUENTA'!A:C,3,FALSE)))),"REVISAR CITA")</f>
        <v/>
      </c>
      <c r="J110" s="46" t="str">
        <f t="shared" si="40"/>
        <v/>
      </c>
      <c r="K110" s="39" t="str">
        <f>IFERROR(IF(C110="DIA","DIA",IF(A110="","",VLOOKUP(J110,'CITAS SOLICITADAS CUENTA'!A:G,5,FALSE))),"ERROR")</f>
        <v/>
      </c>
      <c r="L110" s="40" t="str">
        <f>IFERROR(IF(C110="DIA","HORA",IF(A110="","",VLOOKUP(J110,'CITAS SOLICITADAS CUENTA'!A:G,6,FALSE))),"ERROR")</f>
        <v/>
      </c>
      <c r="M110" s="37" t="str">
        <f>IFERROR(IF(C110="DIA","ESTACION",IF(A110="","",VLOOKUP(J110,'CITAS SOLICITADAS CUENTA'!A:G,4,FALSE))),"ERROR")</f>
        <v/>
      </c>
      <c r="N110" s="42" t="str">
        <f>IFERROR(IF(C110="DIA","TIPO ITV",IF(A110="","",IF(E110="","",VLOOKUP(E110,'RELACION MATRICULAS'!C:D,2,FALSE)))),"ERROR")</f>
        <v/>
      </c>
      <c r="O110" s="43" t="str">
        <f t="shared" si="28"/>
        <v/>
      </c>
      <c r="P110" s="30"/>
      <c r="Q110" s="56" t="str">
        <f>IFERROR(IF(C110="DIA","TIP ITV SOLI",IF(E110="","",IF(VLOOKUP(E110,'RELACION MATRICULAS'!C:D,2,FALSE)="FURGONETA",0,IF(VLOOKUP(E110,'RELACION MATRICULAS'!C:D,2,FALSE)="BUS",1,666)))),"ERROR")</f>
        <v/>
      </c>
      <c r="R110" s="42" t="str">
        <f t="shared" si="31"/>
        <v/>
      </c>
      <c r="S110" s="30"/>
      <c r="T110" s="51"/>
    </row>
    <row r="111" spans="1:20" ht="26.25">
      <c r="A111" s="30"/>
      <c r="B111" s="33" t="str">
        <f t="shared" si="34"/>
        <v/>
      </c>
      <c r="C111" s="7"/>
      <c r="D111" s="8"/>
      <c r="E111" s="9"/>
      <c r="F111" s="9"/>
      <c r="G111" s="7"/>
      <c r="H111" s="7"/>
      <c r="I111" s="41" t="str">
        <f>IFERROR(IF(C111="DIA","CITA CON MATRICULA",IF(A111="","",IF(J111="","",VLOOKUP(J111,'CITAS SOLICITADAS CUENTA'!A:C,3,FALSE)))),"REVISAR CITA")</f>
        <v/>
      </c>
      <c r="J111" s="46" t="str">
        <f t="shared" si="40"/>
        <v/>
      </c>
      <c r="K111" s="39" t="str">
        <f>IFERROR(IF(C111="DIA","DIA",IF(A111="","",VLOOKUP(J111,'CITAS SOLICITADAS CUENTA'!A:G,5,FALSE))),"ERROR")</f>
        <v/>
      </c>
      <c r="L111" s="40" t="str">
        <f>IFERROR(IF(C111="DIA","HORA",IF(A111="","",VLOOKUP(J111,'CITAS SOLICITADAS CUENTA'!A:G,6,FALSE))),"ERROR")</f>
        <v/>
      </c>
      <c r="M111" s="37" t="str">
        <f>IFERROR(IF(C111="DIA","ESTACION",IF(A111="","",VLOOKUP(J111,'CITAS SOLICITADAS CUENTA'!A:G,4,FALSE))),"ERROR")</f>
        <v/>
      </c>
      <c r="N111" s="42" t="str">
        <f>IFERROR(IF(C111="DIA","TIPO ITV",IF(A111="","",IF(E111="","",VLOOKUP(E111,'RELACION MATRICULAS'!C:D,2,FALSE)))),"ERROR")</f>
        <v/>
      </c>
      <c r="O111" s="43" t="str">
        <f t="shared" si="28"/>
        <v/>
      </c>
      <c r="P111" s="30"/>
      <c r="Q111" s="56" t="str">
        <f>IFERROR(IF(C111="DIA","TIP ITV SOLI",IF(E111="","",IF(VLOOKUP(E111,'RELACION MATRICULAS'!C:D,2,FALSE)="FURGONETA",0,IF(VLOOKUP(E111,'RELACION MATRICULAS'!C:D,2,FALSE)="BUS",1,666)))),"ERROR")</f>
        <v/>
      </c>
      <c r="R111" s="42" t="str">
        <f t="shared" si="31"/>
        <v/>
      </c>
      <c r="S111" s="30"/>
      <c r="T111" s="51"/>
    </row>
    <row r="112" spans="1:20" ht="26.25">
      <c r="A112" s="30"/>
      <c r="B112" s="33" t="str">
        <f t="shared" si="34"/>
        <v/>
      </c>
      <c r="C112" s="9"/>
      <c r="D112" s="9"/>
      <c r="E112" s="9"/>
      <c r="F112" s="15" t="s">
        <v>76</v>
      </c>
      <c r="G112" s="11" t="s">
        <v>105</v>
      </c>
      <c r="H112" s="21" t="s">
        <v>106</v>
      </c>
      <c r="I112" s="41" t="str">
        <f>IFERROR(IF(C112="DIA","CITA CON MATRICULA",IF(A112="","",IF(J112="","",VLOOKUP(J112,'CITAS SOLICITADAS CUENTA'!A:C,3,FALSE)))),"REVISAR CITA")</f>
        <v/>
      </c>
      <c r="J112" s="46" t="str">
        <f t="shared" si="40"/>
        <v/>
      </c>
      <c r="K112" s="39" t="str">
        <f>IFERROR(IF(C112="DIA","DIA",IF(A112="","",VLOOKUP(J112,'CITAS SOLICITADAS CUENTA'!A:G,5,FALSE))),"ERROR")</f>
        <v/>
      </c>
      <c r="L112" s="40" t="str">
        <f>IFERROR(IF(C112="DIA","HORA",IF(A112="","",VLOOKUP(J112,'CITAS SOLICITADAS CUENTA'!A:G,6,FALSE))),"ERROR")</f>
        <v/>
      </c>
      <c r="M112" s="37" t="str">
        <f>IFERROR(IF(C112="DIA","ESTACION",IF(A112="","",VLOOKUP(J112,'CITAS SOLICITADAS CUENTA'!A:G,4,FALSE))),"ERROR")</f>
        <v/>
      </c>
      <c r="N112" s="42" t="str">
        <f>IFERROR(IF(C112="DIA","TIPO ITV",IF(A112="","",IF(E112="","",VLOOKUP(E112,'RELACION MATRICULAS'!C:D,2,FALSE)))),"ERROR")</f>
        <v/>
      </c>
      <c r="O112" s="43" t="str">
        <f t="shared" si="28"/>
        <v/>
      </c>
      <c r="P112" s="30"/>
      <c r="Q112" s="56" t="str">
        <f>IFERROR(IF(C112="DIA","TIP ITV SOLI",IF(E112="","",IF(VLOOKUP(E112,'RELACION MATRICULAS'!C:D,2,FALSE)="FURGONETA",0,IF(VLOOKUP(E112,'RELACION MATRICULAS'!C:D,2,FALSE)="BUS",1,666)))),"ERROR")</f>
        <v/>
      </c>
      <c r="R112" s="42" t="str">
        <f t="shared" si="31"/>
        <v/>
      </c>
      <c r="S112" s="30"/>
      <c r="T112" s="51"/>
    </row>
    <row r="113" spans="1:20" ht="15.75">
      <c r="A113" s="30"/>
      <c r="B113" s="33" t="str">
        <f t="shared" si="34"/>
        <v/>
      </c>
      <c r="C113" s="22"/>
      <c r="D113" s="22"/>
      <c r="E113" s="22"/>
      <c r="F113" s="22"/>
      <c r="G113" s="22"/>
      <c r="H113" s="22"/>
      <c r="I113" s="41" t="str">
        <f>IFERROR(IF(C113="DIA","CITA CON MATRICULA",IF(A113="","",IF(J113="","",VLOOKUP(J113,'CITAS SOLICITADAS CUENTA'!A:C,3,FALSE)))),"REVISAR CITA")</f>
        <v/>
      </c>
      <c r="J113" s="46" t="str">
        <f t="shared" si="40"/>
        <v/>
      </c>
      <c r="K113" s="39" t="str">
        <f>IFERROR(IF(C113="DIA","DIA",IF(A113="","",VLOOKUP(J113,'CITAS SOLICITADAS CUENTA'!A:G,5,FALSE))),"ERROR")</f>
        <v/>
      </c>
      <c r="L113" s="40" t="str">
        <f>IFERROR(IF(C113="DIA","HORA",IF(A113="","",VLOOKUP(J113,'CITAS SOLICITADAS CUENTA'!A:G,6,FALSE))),"ERROR")</f>
        <v/>
      </c>
      <c r="M113" s="47" t="str">
        <f>IFERROR(IF(C113="DIA","ESTACION",IF(A113="","",VLOOKUP(J113,'CITAS SOLICITADAS CUENTA'!A:G,4,FALSE))),"ERROR")</f>
        <v/>
      </c>
      <c r="N113" s="42" t="str">
        <f>IFERROR(IF(C113="DIA","TIPO ITV",IF(A113="","",IF(E113="","",VLOOKUP(E113,'RELACION MATRICULAS'!C:D,2,FALSE)))),"ERROR")</f>
        <v/>
      </c>
      <c r="O113" s="43" t="str">
        <f t="shared" si="28"/>
        <v/>
      </c>
      <c r="P113" s="30"/>
      <c r="Q113" s="56" t="str">
        <f>IFERROR(IF(C113="DIA","TIP ITV SOLI",IF(E113="","",IF(VLOOKUP(E113,'RELACION MATRICULAS'!C:D,2,FALSE)="FURGONETA",0,IF(VLOOKUP(E113,'RELACION MATRICULAS'!C:D,2,FALSE)="BUS",1,666)))),"ERROR")</f>
        <v/>
      </c>
      <c r="R113" s="42" t="str">
        <f t="shared" si="31"/>
        <v/>
      </c>
      <c r="S113" s="30"/>
      <c r="T113" s="51"/>
    </row>
    <row r="114" spans="1:20" ht="26.25">
      <c r="A114" s="30"/>
      <c r="B114" s="33" t="str">
        <f t="shared" si="34"/>
        <v/>
      </c>
      <c r="C114" s="78" t="s">
        <v>99</v>
      </c>
      <c r="D114" s="79"/>
      <c r="E114" s="79"/>
      <c r="F114" s="79"/>
      <c r="G114" s="79"/>
      <c r="H114" s="80"/>
      <c r="I114" s="41" t="str">
        <f>IFERROR(IF(C114="DIA","CITA CON MATRICULA",IF(A114="","",IF(J114="","",VLOOKUP(J114,'CITAS SOLICITADAS CUENTA'!A:C,3,FALSE)))),"REVISAR CITA")</f>
        <v/>
      </c>
      <c r="J114" s="46" t="str">
        <f t="shared" si="40"/>
        <v/>
      </c>
      <c r="K114" s="39" t="str">
        <f>IFERROR(IF(C114="DIA","DIA",IF(A114="","",VLOOKUP(J114,'CITAS SOLICITADAS CUENTA'!A:G,5,FALSE))),"ERROR")</f>
        <v/>
      </c>
      <c r="L114" s="40" t="str">
        <f>IFERROR(IF(C114="DIA","HORA",IF(A114="","",VLOOKUP(J114,'CITAS SOLICITADAS CUENTA'!A:G,6,FALSE))),"ERROR")</f>
        <v/>
      </c>
      <c r="M114" s="37" t="str">
        <f>IFERROR(IF(C114="DIA","ESTACION",IF(A114="","",VLOOKUP(J114,'CITAS SOLICITADAS CUENTA'!A:G,4,FALSE))),"ERROR")</f>
        <v/>
      </c>
      <c r="N114" s="42" t="str">
        <f>IFERROR(IF(C114="DIA","TIPO ITV",IF(A114="","",IF(E114="","",VLOOKUP(E114,'RELACION MATRICULAS'!C:D,2,FALSE)))),"ERROR")</f>
        <v/>
      </c>
      <c r="O114" s="43" t="str">
        <f t="shared" si="28"/>
        <v/>
      </c>
      <c r="P114" s="30"/>
      <c r="Q114" s="56" t="str">
        <f>IFERROR(IF(C114="DIA","TIP ITV SOLI",IF(E114="","",IF(VLOOKUP(E114,'RELACION MATRICULAS'!C:D,2,FALSE)="FURGONETA",0,IF(VLOOKUP(E114,'RELACION MATRICULAS'!C:D,2,FALSE)="BUS",1,666)))),"ERROR")</f>
        <v/>
      </c>
      <c r="R114" s="42" t="str">
        <f t="shared" si="31"/>
        <v/>
      </c>
      <c r="S114" s="30"/>
      <c r="T114" s="51"/>
    </row>
    <row r="115" spans="1:20" ht="30.75" customHeight="1">
      <c r="A115" s="30"/>
      <c r="B115" s="33" t="str">
        <f t="shared" si="34"/>
        <v>DIASEM</v>
      </c>
      <c r="C115" s="5" t="s">
        <v>0</v>
      </c>
      <c r="D115" s="5" t="s">
        <v>2</v>
      </c>
      <c r="E115" s="5" t="s">
        <v>1</v>
      </c>
      <c r="F115" s="6" t="s">
        <v>11</v>
      </c>
      <c r="G115" s="5" t="s">
        <v>3</v>
      </c>
      <c r="H115" s="6" t="s">
        <v>4</v>
      </c>
      <c r="I115" s="41" t="str">
        <f>IFERROR(IF(C115="DIA","CITA CON MATRICULA",IF(A115="","",IF(J115="","",VLOOKUP(J115,'CITAS SOLICITADAS CUENTA'!A:C,3,FALSE)))),"REVISAR CITA")</f>
        <v>CITA CON MATRICULA</v>
      </c>
      <c r="J115" s="46" t="str">
        <f t="shared" si="40"/>
        <v>COMPROBACION CITA</v>
      </c>
      <c r="K115" s="39" t="str">
        <f>IFERROR(IF(C115="DIA","DIA",IF(A115="","",VLOOKUP(J115,'CITAS SOLICITADAS CUENTA'!A:G,5,FALSE))),"ERROR")</f>
        <v>DIA</v>
      </c>
      <c r="L115" s="40" t="str">
        <f>IFERROR(IF(C115="DIA","HORA",IF(A115="","",VLOOKUP(J115,'CITAS SOLICITADAS CUENTA'!A:G,6,FALSE))),"ERROR")</f>
        <v>HORA</v>
      </c>
      <c r="M115" s="37" t="str">
        <f>IFERROR(IF(C115="DIA","ESTACION",IF(A115="","",VLOOKUP(J115,'CITAS SOLICITADAS CUENTA'!A:G,4,FALSE))),"ERROR")</f>
        <v>ESTACION</v>
      </c>
      <c r="N115" s="42" t="str">
        <f>IFERROR(IF(C115="DIA","TIPO ITV",IF(A115="","",IF(E115="","",VLOOKUP(E115,'RELACION MATRICULAS'!C:D,2,FALSE)))),"ERROR")</f>
        <v>TIPO ITV</v>
      </c>
      <c r="O115" s="43" t="str">
        <f t="shared" si="28"/>
        <v>COMPROBACION FECHA LIMITE CITA ITV</v>
      </c>
      <c r="P115" s="30"/>
      <c r="Q115" s="56" t="str">
        <f>IFERROR(IF(C115="DIA","TIP ITV SOLI",IF(E115="","",IF(VLOOKUP(E115,'RELACION MATRICULAS'!C:D,2,FALSE)="FURGONETA",0,IF(VLOOKUP(E115,'RELACION MATRICULAS'!C:D,2,FALSE)="BUS",1,666)))),"ERROR")</f>
        <v>TIP ITV SOLI</v>
      </c>
      <c r="R115" s="42" t="str">
        <f t="shared" si="31"/>
        <v>TIP ITV SOLI</v>
      </c>
      <c r="S115" s="30"/>
      <c r="T115" s="51"/>
    </row>
    <row r="116" spans="1:20" ht="26.25">
      <c r="A116" s="30" t="str">
        <f t="shared" ref="A116:A127" si="41">IF(C116="","",WEEKDAY(C116))</f>
        <v/>
      </c>
      <c r="B116" s="33" t="str">
        <f t="shared" si="34"/>
        <v/>
      </c>
      <c r="C116" s="12"/>
      <c r="D116" s="13"/>
      <c r="E116" s="6"/>
      <c r="F116" s="14"/>
      <c r="G116" s="12"/>
      <c r="H116" s="58" t="str">
        <f>IF(E116="","",IF(G116="CITA DE 2","SEGUNDAS",VLOOKUP(E116,'RELACION MATRICULAS'!A:B,2,FALSE)))</f>
        <v/>
      </c>
      <c r="I116" s="41" t="str">
        <f>IFERROR(IF(C116="DIA","CITA CON MATRICULA",IF(A116="","",IF(J116="","",VLOOKUP(J116,'CITAS SOLICITADAS CUENTA'!A:C,3,FALSE)))),"REVISAR CITA")</f>
        <v/>
      </c>
      <c r="J116" s="46" t="str">
        <f t="shared" si="40"/>
        <v/>
      </c>
      <c r="K116" s="39" t="str">
        <f>IFERROR(IF(C116="DIA","DIA",IF(A116="","",VLOOKUP(J116,'CITAS SOLICITADAS CUENTA'!A:G,5,FALSE))),"ERROR")</f>
        <v/>
      </c>
      <c r="L116" s="40" t="str">
        <f>IFERROR(IF(C116="DIA","HORA",IF(A116="","",VLOOKUP(J116,'CITAS SOLICITADAS CUENTA'!A:G,6,FALSE))),"ERROR")</f>
        <v/>
      </c>
      <c r="M116" s="37" t="str">
        <f>IFERROR(IF(C116="DIA","ESTACION",IF(A116="","",VLOOKUP(J116,'CITAS SOLICITADAS CUENTA'!A:G,4,FALSE))),"ERROR")</f>
        <v/>
      </c>
      <c r="N116" s="42" t="str">
        <f>IFERROR(IF(C116="DIA","TIPO ITV",IF(A116="","",IF(E116="","",VLOOKUP(E116,'RELACION MATRICULAS'!C:D,2,FALSE)))),"ERROR")</f>
        <v/>
      </c>
      <c r="O116" s="43" t="str">
        <f t="shared" si="28"/>
        <v/>
      </c>
      <c r="P116" s="30"/>
      <c r="Q116" s="56" t="str">
        <f>IFERROR(IF(C116="DIA","TIP ITV SOLI",IF(E116="","",IF(VLOOKUP(E116,'RELACION MATRICULAS'!C:D,2,FALSE)="FURGONETA",0,IF(VLOOKUP(E116,'RELACION MATRICULAS'!C:D,2,FALSE)="BUS",1,666)))),"ERROR")</f>
        <v/>
      </c>
      <c r="R116" s="42" t="str">
        <f t="shared" si="31"/>
        <v/>
      </c>
      <c r="S116" s="30"/>
      <c r="T116" s="51"/>
    </row>
    <row r="117" spans="1:20" ht="26.25">
      <c r="A117" s="30" t="str">
        <f t="shared" si="41"/>
        <v/>
      </c>
      <c r="B117" s="33" t="str">
        <f t="shared" si="34"/>
        <v/>
      </c>
      <c r="C117" s="12"/>
      <c r="D117" s="13"/>
      <c r="E117" s="6"/>
      <c r="F117" s="14"/>
      <c r="G117" s="12"/>
      <c r="H117" s="58" t="str">
        <f>IF(E117="","",IF(G117="CITA DE 2","SEGUNDAS",VLOOKUP(E117,'RELACION MATRICULAS'!A:B,2,FALSE)))</f>
        <v/>
      </c>
      <c r="I117" s="41" t="str">
        <f>IFERROR(IF(C117="DIA","CITA CON MATRICULA",IF(A117="","",IF(J117="","",VLOOKUP(J117,'CITAS SOLICITADAS CUENTA'!A:C,3,FALSE)))),"REVISAR CITA")</f>
        <v/>
      </c>
      <c r="J117" s="46" t="str">
        <f t="shared" si="40"/>
        <v/>
      </c>
      <c r="K117" s="39" t="str">
        <f>IFERROR(IF(C117="DIA","DIA",IF(A117="","",VLOOKUP(J117,'CITAS SOLICITADAS CUENTA'!A:G,5,FALSE))),"ERROR")</f>
        <v/>
      </c>
      <c r="L117" s="40" t="str">
        <f>IFERROR(IF(C117="DIA","HORA",IF(A117="","",VLOOKUP(J117,'CITAS SOLICITADAS CUENTA'!A:G,6,FALSE))),"ERROR")</f>
        <v/>
      </c>
      <c r="M117" s="37" t="str">
        <f>IFERROR(IF(C117="DIA","ESTACION",IF(A117="","",VLOOKUP(J117,'CITAS SOLICITADAS CUENTA'!A:G,4,FALSE))),"ERROR")</f>
        <v/>
      </c>
      <c r="N117" s="42" t="str">
        <f>IFERROR(IF(C117="DIA","TIPO ITV",IF(A117="","",IF(E117="","",VLOOKUP(E117,'RELACION MATRICULAS'!C:D,2,FALSE)))),"ERROR")</f>
        <v/>
      </c>
      <c r="O117" s="43" t="str">
        <f t="shared" si="28"/>
        <v/>
      </c>
      <c r="P117" s="30"/>
      <c r="Q117" s="56" t="str">
        <f>IFERROR(IF(C117="DIA","TIP ITV SOLI",IF(E117="","",IF(VLOOKUP(E117,'RELACION MATRICULAS'!C:D,2,FALSE)="FURGONETA",0,IF(VLOOKUP(E117,'RELACION MATRICULAS'!C:D,2,FALSE)="BUS",1,666)))),"ERROR")</f>
        <v/>
      </c>
      <c r="R117" s="42" t="str">
        <f t="shared" si="31"/>
        <v/>
      </c>
      <c r="S117" s="30"/>
      <c r="T117" s="51"/>
    </row>
    <row r="118" spans="1:20" ht="26.25">
      <c r="A118" s="30" t="str">
        <f t="shared" ref="A118:A123" si="42">IF(C118="","",WEEKDAY(C118))</f>
        <v/>
      </c>
      <c r="B118" s="33" t="str">
        <f t="shared" ref="B118:B123" si="43">IF(C118="","",IF(LEFT(C118,3)="ITV","",IF(C118="DIA","DIASEM",C118)))</f>
        <v/>
      </c>
      <c r="C118" s="12"/>
      <c r="D118" s="13"/>
      <c r="E118" s="6"/>
      <c r="F118" s="14"/>
      <c r="G118" s="12"/>
      <c r="H118" s="58" t="str">
        <f>IF(E118="","",IF(G118="CITA DE 2","SEGUNDAS",VLOOKUP(E118,'RELACION MATRICULAS'!A:B,2,FALSE)))</f>
        <v/>
      </c>
      <c r="I118" s="41" t="str">
        <f>IFERROR(IF(C118="DIA","CITA CON MATRICULA",IF(A118="","",IF(J118="","",VLOOKUP(J118,'CITAS SOLICITADAS CUENTA'!A:C,3,FALSE)))),"REVISAR CITA")</f>
        <v/>
      </c>
      <c r="J118" s="46" t="str">
        <f t="shared" ref="J118:J123" si="44">IF(C118="DIA","COMPROBACION CITA",IF(A118="","",IF(C118="","",C118&amp;D118)))</f>
        <v/>
      </c>
      <c r="K118" s="39" t="str">
        <f>IFERROR(IF(C118="DIA","DIA",IF(A118="","",VLOOKUP(J118,'CITAS SOLICITADAS CUENTA'!A:G,5,FALSE))),"ERROR")</f>
        <v/>
      </c>
      <c r="L118" s="40" t="str">
        <f>IFERROR(IF(C118="DIA","HORA",IF(A118="","",VLOOKUP(J118,'CITAS SOLICITADAS CUENTA'!A:G,6,FALSE))),"ERROR")</f>
        <v/>
      </c>
      <c r="M118" s="37" t="str">
        <f>IFERROR(IF(C118="DIA","ESTACION",IF(A118="","",VLOOKUP(J118,'CITAS SOLICITADAS CUENTA'!A:G,4,FALSE))),"ERROR")</f>
        <v/>
      </c>
      <c r="N118" s="42" t="str">
        <f>IFERROR(IF(C118="DIA","TIPO ITV",IF(A118="","",IF(E118="","",VLOOKUP(E118,'RELACION MATRICULAS'!C:D,2,FALSE)))),"ERROR")</f>
        <v/>
      </c>
      <c r="O118" s="43" t="str">
        <f t="shared" si="28"/>
        <v/>
      </c>
      <c r="P118" s="30"/>
      <c r="Q118" s="56" t="str">
        <f>IFERROR(IF(C118="DIA","TIP ITV SOLI",IF(E118="","",IF(VLOOKUP(E118,'RELACION MATRICULAS'!C:D,2,FALSE)="FURGONETA",0,IF(VLOOKUP(E118,'RELACION MATRICULAS'!C:D,2,FALSE)="BUS",1,666)))),"ERROR")</f>
        <v/>
      </c>
      <c r="R118" s="42" t="str">
        <f t="shared" si="31"/>
        <v/>
      </c>
      <c r="S118" s="30"/>
      <c r="T118" s="51"/>
    </row>
    <row r="119" spans="1:20" ht="26.25">
      <c r="A119" s="30" t="str">
        <f t="shared" si="42"/>
        <v/>
      </c>
      <c r="B119" s="33" t="str">
        <f t="shared" si="43"/>
        <v/>
      </c>
      <c r="C119" s="12"/>
      <c r="D119" s="13"/>
      <c r="E119" s="6"/>
      <c r="F119" s="14"/>
      <c r="G119" s="12"/>
      <c r="H119" s="58" t="str">
        <f>IF(E119="","",IF(G119="CITA DE 2","SEGUNDAS",VLOOKUP(E119,'RELACION MATRICULAS'!A:B,2,FALSE)))</f>
        <v/>
      </c>
      <c r="I119" s="41" t="str">
        <f>IFERROR(IF(C119="DIA","CITA CON MATRICULA",IF(A119="","",IF(J119="","",VLOOKUP(J119,'CITAS SOLICITADAS CUENTA'!A:C,3,FALSE)))),"REVISAR CITA")</f>
        <v/>
      </c>
      <c r="J119" s="46" t="str">
        <f t="shared" si="44"/>
        <v/>
      </c>
      <c r="K119" s="39" t="str">
        <f>IFERROR(IF(C119="DIA","DIA",IF(A119="","",VLOOKUP(J119,'CITAS SOLICITADAS CUENTA'!A:G,5,FALSE))),"ERROR")</f>
        <v/>
      </c>
      <c r="L119" s="40" t="str">
        <f>IFERROR(IF(C119="DIA","HORA",IF(A119="","",VLOOKUP(J119,'CITAS SOLICITADAS CUENTA'!A:G,6,FALSE))),"ERROR")</f>
        <v/>
      </c>
      <c r="M119" s="37" t="str">
        <f>IFERROR(IF(C119="DIA","ESTACION",IF(A119="","",VLOOKUP(J119,'CITAS SOLICITADAS CUENTA'!A:G,4,FALSE))),"ERROR")</f>
        <v/>
      </c>
      <c r="N119" s="42" t="str">
        <f>IFERROR(IF(C119="DIA","TIPO ITV",IF(A119="","",IF(E119="","",VLOOKUP(E119,'RELACION MATRICULAS'!C:D,2,FALSE)))),"ERROR")</f>
        <v/>
      </c>
      <c r="O119" s="43" t="str">
        <f t="shared" si="28"/>
        <v/>
      </c>
      <c r="P119" s="30"/>
      <c r="Q119" s="56" t="str">
        <f>IFERROR(IF(C119="DIA","TIP ITV SOLI",IF(E119="","",IF(VLOOKUP(E119,'RELACION MATRICULAS'!C:D,2,FALSE)="FURGONETA",0,IF(VLOOKUP(E119,'RELACION MATRICULAS'!C:D,2,FALSE)="BUS",1,666)))),"ERROR")</f>
        <v/>
      </c>
      <c r="R119" s="42" t="str">
        <f t="shared" si="31"/>
        <v/>
      </c>
      <c r="S119" s="30"/>
      <c r="T119" s="51"/>
    </row>
    <row r="120" spans="1:20" ht="26.25">
      <c r="A120" s="30" t="str">
        <f t="shared" si="42"/>
        <v/>
      </c>
      <c r="B120" s="33" t="str">
        <f t="shared" si="43"/>
        <v/>
      </c>
      <c r="C120" s="12"/>
      <c r="D120" s="13"/>
      <c r="E120" s="6"/>
      <c r="F120" s="14"/>
      <c r="G120" s="12"/>
      <c r="H120" s="58" t="str">
        <f>IF(E120="","",IF(G120="CITA DE 2","SEGUNDAS",VLOOKUP(E120,'RELACION MATRICULAS'!A:B,2,FALSE)))</f>
        <v/>
      </c>
      <c r="I120" s="41" t="str">
        <f>IFERROR(IF(C120="DIA","CITA CON MATRICULA",IF(A120="","",IF(J120="","",VLOOKUP(J120,'CITAS SOLICITADAS CUENTA'!A:C,3,FALSE)))),"REVISAR CITA")</f>
        <v/>
      </c>
      <c r="J120" s="46" t="str">
        <f t="shared" si="44"/>
        <v/>
      </c>
      <c r="K120" s="39" t="str">
        <f>IFERROR(IF(C120="DIA","DIA",IF(A120="","",VLOOKUP(J120,'CITAS SOLICITADAS CUENTA'!A:G,5,FALSE))),"ERROR")</f>
        <v/>
      </c>
      <c r="L120" s="40" t="str">
        <f>IFERROR(IF(C120="DIA","HORA",IF(A120="","",VLOOKUP(J120,'CITAS SOLICITADAS CUENTA'!A:G,6,FALSE))),"ERROR")</f>
        <v/>
      </c>
      <c r="M120" s="37" t="str">
        <f>IFERROR(IF(C120="DIA","ESTACION",IF(A120="","",VLOOKUP(J120,'CITAS SOLICITADAS CUENTA'!A:G,4,FALSE))),"ERROR")</f>
        <v/>
      </c>
      <c r="N120" s="42" t="str">
        <f>IFERROR(IF(C120="DIA","TIPO ITV",IF(A120="","",IF(E120="","",VLOOKUP(E120,'RELACION MATRICULAS'!C:D,2,FALSE)))),"ERROR")</f>
        <v/>
      </c>
      <c r="O120" s="43" t="str">
        <f t="shared" si="28"/>
        <v/>
      </c>
      <c r="P120" s="30"/>
      <c r="Q120" s="56" t="str">
        <f>IFERROR(IF(C120="DIA","TIP ITV SOLI",IF(E120="","",IF(VLOOKUP(E120,'RELACION MATRICULAS'!C:D,2,FALSE)="FURGONETA",0,IF(VLOOKUP(E120,'RELACION MATRICULAS'!C:D,2,FALSE)="BUS",1,666)))),"ERROR")</f>
        <v/>
      </c>
      <c r="R120" s="42" t="str">
        <f t="shared" si="31"/>
        <v/>
      </c>
      <c r="S120" s="30"/>
      <c r="T120" s="51"/>
    </row>
    <row r="121" spans="1:20" ht="26.25">
      <c r="A121" s="30" t="str">
        <f t="shared" si="42"/>
        <v/>
      </c>
      <c r="B121" s="33" t="str">
        <f t="shared" si="43"/>
        <v/>
      </c>
      <c r="C121" s="12"/>
      <c r="D121" s="13"/>
      <c r="E121" s="6"/>
      <c r="F121" s="14"/>
      <c r="G121" s="12"/>
      <c r="H121" s="58" t="str">
        <f>IF(E121="","",IF(G121="CITA DE 2","SEGUNDAS",VLOOKUP(E121,'RELACION MATRICULAS'!A:B,2,FALSE)))</f>
        <v/>
      </c>
      <c r="I121" s="41" t="str">
        <f>IFERROR(IF(C121="DIA","CITA CON MATRICULA",IF(A121="","",IF(J121="","",VLOOKUP(J121,'CITAS SOLICITADAS CUENTA'!A:C,3,FALSE)))),"REVISAR CITA")</f>
        <v/>
      </c>
      <c r="J121" s="46" t="str">
        <f t="shared" si="44"/>
        <v/>
      </c>
      <c r="K121" s="39" t="str">
        <f>IFERROR(IF(C121="DIA","DIA",IF(A121="","",VLOOKUP(J121,'CITAS SOLICITADAS CUENTA'!A:G,5,FALSE))),"ERROR")</f>
        <v/>
      </c>
      <c r="L121" s="40" t="str">
        <f>IFERROR(IF(C121="DIA","HORA",IF(A121="","",VLOOKUP(J121,'CITAS SOLICITADAS CUENTA'!A:G,6,FALSE))),"ERROR")</f>
        <v/>
      </c>
      <c r="M121" s="37" t="str">
        <f>IFERROR(IF(C121="DIA","ESTACION",IF(A121="","",VLOOKUP(J121,'CITAS SOLICITADAS CUENTA'!A:G,4,FALSE))),"ERROR")</f>
        <v/>
      </c>
      <c r="N121" s="42" t="str">
        <f>IFERROR(IF(C121="DIA","TIPO ITV",IF(A121="","",IF(E121="","",VLOOKUP(E121,'RELACION MATRICULAS'!C:D,2,FALSE)))),"ERROR")</f>
        <v/>
      </c>
      <c r="O121" s="43" t="str">
        <f t="shared" si="28"/>
        <v/>
      </c>
      <c r="P121" s="30"/>
      <c r="Q121" s="56" t="str">
        <f>IFERROR(IF(C121="DIA","TIP ITV SOLI",IF(E121="","",IF(VLOOKUP(E121,'RELACION MATRICULAS'!C:D,2,FALSE)="FURGONETA",0,IF(VLOOKUP(E121,'RELACION MATRICULAS'!C:D,2,FALSE)="BUS",1,666)))),"ERROR")</f>
        <v/>
      </c>
      <c r="R121" s="42" t="str">
        <f t="shared" si="31"/>
        <v/>
      </c>
      <c r="S121" s="30"/>
      <c r="T121" s="51"/>
    </row>
    <row r="122" spans="1:20" ht="26.25">
      <c r="A122" s="30" t="str">
        <f t="shared" si="42"/>
        <v/>
      </c>
      <c r="B122" s="33" t="str">
        <f t="shared" si="43"/>
        <v/>
      </c>
      <c r="C122" s="12"/>
      <c r="D122" s="13"/>
      <c r="E122" s="6"/>
      <c r="F122" s="14"/>
      <c r="G122" s="12"/>
      <c r="H122" s="58" t="str">
        <f>IF(E122="","",IF(G122="CITA DE 2","SEGUNDAS",VLOOKUP(E122,'RELACION MATRICULAS'!A:B,2,FALSE)))</f>
        <v/>
      </c>
      <c r="I122" s="41" t="str">
        <f>IFERROR(IF(C122="DIA","CITA CON MATRICULA",IF(A122="","",IF(J122="","",VLOOKUP(J122,'CITAS SOLICITADAS CUENTA'!A:C,3,FALSE)))),"REVISAR CITA")</f>
        <v/>
      </c>
      <c r="J122" s="46" t="str">
        <f t="shared" si="44"/>
        <v/>
      </c>
      <c r="K122" s="39" t="str">
        <f>IFERROR(IF(C122="DIA","DIA",IF(A122="","",VLOOKUP(J122,'CITAS SOLICITADAS CUENTA'!A:G,5,FALSE))),"ERROR")</f>
        <v/>
      </c>
      <c r="L122" s="40" t="str">
        <f>IFERROR(IF(C122="DIA","HORA",IF(A122="","",VLOOKUP(J122,'CITAS SOLICITADAS CUENTA'!A:G,6,FALSE))),"ERROR")</f>
        <v/>
      </c>
      <c r="M122" s="37" t="str">
        <f>IFERROR(IF(C122="DIA","ESTACION",IF(A122="","",VLOOKUP(J122,'CITAS SOLICITADAS CUENTA'!A:G,4,FALSE))),"ERROR")</f>
        <v/>
      </c>
      <c r="N122" s="42" t="str">
        <f>IFERROR(IF(C122="DIA","TIPO ITV",IF(A122="","",IF(E122="","",VLOOKUP(E122,'RELACION MATRICULAS'!C:D,2,FALSE)))),"ERROR")</f>
        <v/>
      </c>
      <c r="O122" s="43" t="str">
        <f t="shared" si="28"/>
        <v/>
      </c>
      <c r="P122" s="30"/>
      <c r="Q122" s="56" t="str">
        <f>IFERROR(IF(C122="DIA","TIP ITV SOLI",IF(E122="","",IF(VLOOKUP(E122,'RELACION MATRICULAS'!C:D,2,FALSE)="FURGONETA",0,IF(VLOOKUP(E122,'RELACION MATRICULAS'!C:D,2,FALSE)="BUS",1,666)))),"ERROR")</f>
        <v/>
      </c>
      <c r="R122" s="42" t="str">
        <f t="shared" si="31"/>
        <v/>
      </c>
      <c r="S122" s="30"/>
      <c r="T122" s="51"/>
    </row>
    <row r="123" spans="1:20" ht="26.25">
      <c r="A123" s="30" t="str">
        <f t="shared" si="42"/>
        <v/>
      </c>
      <c r="B123" s="33" t="str">
        <f t="shared" si="43"/>
        <v/>
      </c>
      <c r="C123" s="12"/>
      <c r="D123" s="13"/>
      <c r="E123" s="6"/>
      <c r="F123" s="14"/>
      <c r="G123" s="12"/>
      <c r="H123" s="58" t="str">
        <f>IF(E123="","",IF(G123="CITA DE 2","SEGUNDAS",VLOOKUP(E123,'RELACION MATRICULAS'!A:B,2,FALSE)))</f>
        <v/>
      </c>
      <c r="I123" s="41" t="str">
        <f>IFERROR(IF(C123="DIA","CITA CON MATRICULA",IF(A123="","",IF(J123="","",VLOOKUP(J123,'CITAS SOLICITADAS CUENTA'!A:C,3,FALSE)))),"REVISAR CITA")</f>
        <v/>
      </c>
      <c r="J123" s="46" t="str">
        <f t="shared" si="44"/>
        <v/>
      </c>
      <c r="K123" s="39" t="str">
        <f>IFERROR(IF(C123="DIA","DIA",IF(A123="","",VLOOKUP(J123,'CITAS SOLICITADAS CUENTA'!A:G,5,FALSE))),"ERROR")</f>
        <v/>
      </c>
      <c r="L123" s="40" t="str">
        <f>IFERROR(IF(C123="DIA","HORA",IF(A123="","",VLOOKUP(J123,'CITAS SOLICITADAS CUENTA'!A:G,6,FALSE))),"ERROR")</f>
        <v/>
      </c>
      <c r="M123" s="37" t="str">
        <f>IFERROR(IF(C123="DIA","ESTACION",IF(A123="","",VLOOKUP(J123,'CITAS SOLICITADAS CUENTA'!A:G,4,FALSE))),"ERROR")</f>
        <v/>
      </c>
      <c r="N123" s="42" t="str">
        <f>IFERROR(IF(C123="DIA","TIPO ITV",IF(A123="","",IF(E123="","",VLOOKUP(E123,'RELACION MATRICULAS'!C:D,2,FALSE)))),"ERROR")</f>
        <v/>
      </c>
      <c r="O123" s="43" t="str">
        <f t="shared" si="28"/>
        <v/>
      </c>
      <c r="P123" s="30"/>
      <c r="Q123" s="56" t="str">
        <f>IFERROR(IF(C123="DIA","TIP ITV SOLI",IF(E123="","",IF(VLOOKUP(E123,'RELACION MATRICULAS'!C:D,2,FALSE)="FURGONETA",0,IF(VLOOKUP(E123,'RELACION MATRICULAS'!C:D,2,FALSE)="BUS",1,666)))),"ERROR")</f>
        <v/>
      </c>
      <c r="R123" s="42" t="str">
        <f t="shared" si="31"/>
        <v/>
      </c>
      <c r="S123" s="30"/>
      <c r="T123" s="51"/>
    </row>
    <row r="124" spans="1:20" ht="26.25">
      <c r="A124" s="30" t="str">
        <f t="shared" si="41"/>
        <v/>
      </c>
      <c r="B124" s="33" t="str">
        <f t="shared" si="34"/>
        <v/>
      </c>
      <c r="C124" s="12"/>
      <c r="D124" s="13"/>
      <c r="E124" s="6"/>
      <c r="F124" s="14"/>
      <c r="G124" s="12"/>
      <c r="H124" s="58" t="str">
        <f>IF(E124="","",IF(G124="CITA DE 2","SEGUNDAS",VLOOKUP(E124,'RELACION MATRICULAS'!A:B,2,FALSE)))</f>
        <v/>
      </c>
      <c r="I124" s="41" t="str">
        <f>IFERROR(IF(C124="DIA","CITA CON MATRICULA",IF(A124="","",IF(J124="","",VLOOKUP(J124,'CITAS SOLICITADAS CUENTA'!A:C,3,FALSE)))),"REVISAR CITA")</f>
        <v/>
      </c>
      <c r="J124" s="46" t="str">
        <f t="shared" si="40"/>
        <v/>
      </c>
      <c r="K124" s="39" t="str">
        <f>IFERROR(IF(C124="DIA","DIA",IF(A124="","",VLOOKUP(J124,'CITAS SOLICITADAS CUENTA'!A:G,5,FALSE))),"ERROR")</f>
        <v/>
      </c>
      <c r="L124" s="40" t="str">
        <f>IFERROR(IF(C124="DIA","HORA",IF(A124="","",VLOOKUP(J124,'CITAS SOLICITADAS CUENTA'!A:G,6,FALSE))),"ERROR")</f>
        <v/>
      </c>
      <c r="M124" s="37" t="str">
        <f>IFERROR(IF(C124="DIA","ESTACION",IF(A124="","",VLOOKUP(J124,'CITAS SOLICITADAS CUENTA'!A:G,4,FALSE))),"ERROR")</f>
        <v/>
      </c>
      <c r="N124" s="42" t="str">
        <f>IFERROR(IF(C124="DIA","TIPO ITV",IF(A124="","",IF(E124="","",VLOOKUP(E124,'RELACION MATRICULAS'!C:D,2,FALSE)))),"ERROR")</f>
        <v/>
      </c>
      <c r="O124" s="43" t="str">
        <f t="shared" si="28"/>
        <v/>
      </c>
      <c r="P124" s="30"/>
      <c r="Q124" s="56" t="str">
        <f>IFERROR(IF(C124="DIA","TIP ITV SOLI",IF(E124="","",IF(VLOOKUP(E124,'RELACION MATRICULAS'!C:D,2,FALSE)="FURGONETA",0,IF(VLOOKUP(E124,'RELACION MATRICULAS'!C:D,2,FALSE)="BUS",1,666)))),"ERROR")</f>
        <v/>
      </c>
      <c r="R124" s="42" t="str">
        <f t="shared" si="31"/>
        <v/>
      </c>
      <c r="S124" s="30"/>
      <c r="T124" s="51"/>
    </row>
    <row r="125" spans="1:20" ht="26.25">
      <c r="A125" s="30" t="str">
        <f t="shared" si="41"/>
        <v/>
      </c>
      <c r="B125" s="33" t="str">
        <f t="shared" si="34"/>
        <v/>
      </c>
      <c r="C125" s="12"/>
      <c r="D125" s="13"/>
      <c r="E125" s="6"/>
      <c r="F125" s="14"/>
      <c r="G125" s="12"/>
      <c r="H125" s="58" t="str">
        <f>IF(E125="","",IF(G125="CITA DE 2","SEGUNDAS",VLOOKUP(E125,'RELACION MATRICULAS'!A:B,2,FALSE)))</f>
        <v/>
      </c>
      <c r="I125" s="41" t="str">
        <f>IFERROR(IF(C125="DIA","CITA CON MATRICULA",IF(A125="","",IF(J125="","",VLOOKUP(J125,'CITAS SOLICITADAS CUENTA'!A:C,3,FALSE)))),"REVISAR CITA")</f>
        <v/>
      </c>
      <c r="J125" s="46" t="str">
        <f t="shared" si="40"/>
        <v/>
      </c>
      <c r="K125" s="39" t="str">
        <f>IFERROR(IF(C125="DIA","DIA",IF(A125="","",VLOOKUP(J125,'CITAS SOLICITADAS CUENTA'!A:G,5,FALSE))),"ERROR")</f>
        <v/>
      </c>
      <c r="L125" s="40" t="str">
        <f>IFERROR(IF(C125="DIA","HORA",IF(A125="","",VLOOKUP(J125,'CITAS SOLICITADAS CUENTA'!A:G,6,FALSE))),"ERROR")</f>
        <v/>
      </c>
      <c r="M125" s="37" t="str">
        <f>IFERROR(IF(C125="DIA","ESTACION",IF(A125="","",VLOOKUP(J125,'CITAS SOLICITADAS CUENTA'!A:G,4,FALSE))),"ERROR")</f>
        <v/>
      </c>
      <c r="N125" s="42" t="str">
        <f>IFERROR(IF(C125="DIA","TIPO ITV",IF(A125="","",IF(E125="","",VLOOKUP(E125,'RELACION MATRICULAS'!C:D,2,FALSE)))),"ERROR")</f>
        <v/>
      </c>
      <c r="O125" s="43" t="str">
        <f t="shared" si="28"/>
        <v/>
      </c>
      <c r="P125" s="30"/>
      <c r="Q125" s="56" t="str">
        <f>IFERROR(IF(C125="DIA","TIP ITV SOLI",IF(E125="","",IF(VLOOKUP(E125,'RELACION MATRICULAS'!C:D,2,FALSE)="FURGONETA",0,IF(VLOOKUP(E125,'RELACION MATRICULAS'!C:D,2,FALSE)="BUS",1,666)))),"ERROR")</f>
        <v/>
      </c>
      <c r="R125" s="42" t="str">
        <f t="shared" si="31"/>
        <v/>
      </c>
      <c r="S125" s="30"/>
      <c r="T125" s="51"/>
    </row>
    <row r="126" spans="1:20" ht="26.25">
      <c r="A126" s="30" t="str">
        <f t="shared" si="41"/>
        <v/>
      </c>
      <c r="B126" s="33" t="str">
        <f t="shared" si="34"/>
        <v/>
      </c>
      <c r="C126" s="12"/>
      <c r="D126" s="13"/>
      <c r="E126" s="6"/>
      <c r="F126" s="14"/>
      <c r="G126" s="12"/>
      <c r="H126" s="58" t="str">
        <f>IF(E126="","",IF(G126="CITA DE 2","SEGUNDAS",VLOOKUP(E126,'RELACION MATRICULAS'!A:B,2,FALSE)))</f>
        <v/>
      </c>
      <c r="I126" s="41" t="str">
        <f>IFERROR(IF(C126="DIA","CITA CON MATRICULA",IF(A126="","",IF(J126="","",VLOOKUP(J126,'CITAS SOLICITADAS CUENTA'!A:C,3,FALSE)))),"REVISAR CITA")</f>
        <v/>
      </c>
      <c r="J126" s="46" t="str">
        <f t="shared" si="40"/>
        <v/>
      </c>
      <c r="K126" s="39" t="str">
        <f>IFERROR(IF(C126="DIA","DIA",IF(A126="","",VLOOKUP(J126,'CITAS SOLICITADAS CUENTA'!A:G,5,FALSE))),"ERROR")</f>
        <v/>
      </c>
      <c r="L126" s="40" t="str">
        <f>IFERROR(IF(C126="DIA","HORA",IF(A126="","",VLOOKUP(J126,'CITAS SOLICITADAS CUENTA'!A:G,6,FALSE))),"ERROR")</f>
        <v/>
      </c>
      <c r="M126" s="37" t="str">
        <f>IFERROR(IF(C126="DIA","ESTACION",IF(A126="","",VLOOKUP(J126,'CITAS SOLICITADAS CUENTA'!A:G,4,FALSE))),"ERROR")</f>
        <v/>
      </c>
      <c r="N126" s="42" t="str">
        <f>IFERROR(IF(C126="DIA","TIPO ITV",IF(A126="","",IF(E126="","",VLOOKUP(E126,'RELACION MATRICULAS'!C:D,2,FALSE)))),"ERROR")</f>
        <v/>
      </c>
      <c r="O126" s="43" t="str">
        <f t="shared" si="28"/>
        <v/>
      </c>
      <c r="P126" s="30"/>
      <c r="Q126" s="56" t="str">
        <f>IFERROR(IF(C126="DIA","TIP ITV SOLI",IF(E126="","",IF(VLOOKUP(E126,'RELACION MATRICULAS'!C:D,2,FALSE)="FURGONETA",0,IF(VLOOKUP(E126,'RELACION MATRICULAS'!C:D,2,FALSE)="BUS",1,666)))),"ERROR")</f>
        <v/>
      </c>
      <c r="R126" s="42" t="str">
        <f t="shared" si="31"/>
        <v/>
      </c>
      <c r="S126" s="30"/>
      <c r="T126" s="51"/>
    </row>
    <row r="127" spans="1:20" ht="26.25">
      <c r="A127" s="30" t="str">
        <f t="shared" si="41"/>
        <v/>
      </c>
      <c r="B127" s="33" t="str">
        <f t="shared" si="34"/>
        <v/>
      </c>
      <c r="C127" s="12"/>
      <c r="D127" s="13"/>
      <c r="E127" s="6"/>
      <c r="F127" s="14"/>
      <c r="G127" s="12"/>
      <c r="H127" s="58" t="str">
        <f>IF(E127="","",IF(G127="CITA DE 2","SEGUNDAS",VLOOKUP(E127,'RELACION MATRICULAS'!A:B,2,FALSE)))</f>
        <v/>
      </c>
      <c r="I127" s="41" t="str">
        <f>IFERROR(IF(C127="DIA","CITA CON MATRICULA",IF(A127="","",IF(J127="","",VLOOKUP(J127,'CITAS SOLICITADAS CUENTA'!A:C,3,FALSE)))),"REVISAR CITA")</f>
        <v/>
      </c>
      <c r="J127" s="46" t="str">
        <f t="shared" si="40"/>
        <v/>
      </c>
      <c r="K127" s="39" t="str">
        <f>IFERROR(IF(C127="DIA","DIA",IF(A127="","",VLOOKUP(J127,'CITAS SOLICITADAS CUENTA'!A:G,5,FALSE))),"ERROR")</f>
        <v/>
      </c>
      <c r="L127" s="40" t="str">
        <f>IFERROR(IF(C127="DIA","HORA",IF(A127="","",VLOOKUP(J127,'CITAS SOLICITADAS CUENTA'!A:G,6,FALSE))),"ERROR")</f>
        <v/>
      </c>
      <c r="M127" s="37" t="str">
        <f>IFERROR(IF(C127="DIA","ESTACION",IF(A127="","",VLOOKUP(J127,'CITAS SOLICITADAS CUENTA'!A:G,4,FALSE))),"ERROR")</f>
        <v/>
      </c>
      <c r="N127" s="42" t="str">
        <f>IFERROR(IF(C127="DIA","TIPO ITV",IF(A127="","",IF(E127="","",VLOOKUP(E127,'RELACION MATRICULAS'!C:D,2,FALSE)))),"ERROR")</f>
        <v/>
      </c>
      <c r="O127" s="43" t="str">
        <f t="shared" si="28"/>
        <v/>
      </c>
      <c r="P127" s="30"/>
      <c r="Q127" s="56" t="str">
        <f>IFERROR(IF(C127="DIA","TIP ITV SOLI",IF(E127="","",IF(VLOOKUP(E127,'RELACION MATRICULAS'!C:D,2,FALSE)="FURGONETA",0,IF(VLOOKUP(E127,'RELACION MATRICULAS'!C:D,2,FALSE)="BUS",1,666)))),"ERROR")</f>
        <v/>
      </c>
      <c r="R127" s="42" t="str">
        <f t="shared" si="31"/>
        <v/>
      </c>
      <c r="S127" s="30"/>
      <c r="T127" s="51"/>
    </row>
    <row r="128" spans="1:20" ht="26.25">
      <c r="A128" s="30"/>
      <c r="B128" s="33" t="str">
        <f t="shared" si="34"/>
        <v/>
      </c>
      <c r="C128" s="7"/>
      <c r="D128" s="8"/>
      <c r="E128" s="9"/>
      <c r="F128" s="9"/>
      <c r="G128" s="7"/>
      <c r="H128" s="7"/>
      <c r="I128" s="41" t="str">
        <f>IFERROR(IF(C128="DIA","CITA CON MATRICULA",IF(A128="","",IF(J128="","",VLOOKUP(J128,'CITAS SOLICITADAS CUENTA'!A:C,3,FALSE)))),"REVISAR CITA")</f>
        <v/>
      </c>
      <c r="J128" s="46" t="str">
        <f t="shared" si="40"/>
        <v/>
      </c>
      <c r="K128" s="39" t="str">
        <f>IFERROR(IF(C128="DIA","DIA",IF(A128="","",VLOOKUP(J128,'CITAS SOLICITADAS CUENTA'!A:G,5,FALSE))),"ERROR")</f>
        <v/>
      </c>
      <c r="L128" s="40" t="str">
        <f>IFERROR(IF(C128="DIA","HORA",IF(A128="","",VLOOKUP(J128,'CITAS SOLICITADAS CUENTA'!A:G,6,FALSE))),"ERROR")</f>
        <v/>
      </c>
      <c r="M128" s="37" t="str">
        <f>IFERROR(IF(C128="DIA","ESTACION",IF(A128="","",VLOOKUP(J128,'CITAS SOLICITADAS CUENTA'!A:G,4,FALSE))),"ERROR")</f>
        <v/>
      </c>
      <c r="N128" s="42" t="str">
        <f>IFERROR(IF(C128="DIA","TIPO ITV",IF(A128="","",IF(E128="","",VLOOKUP(E128,'RELACION MATRICULAS'!C:D,2,FALSE)))),"ERROR")</f>
        <v/>
      </c>
      <c r="O128" s="43" t="str">
        <f t="shared" si="28"/>
        <v/>
      </c>
      <c r="P128" s="30"/>
      <c r="Q128" s="56" t="str">
        <f>IFERROR(IF(C128="DIA","TIP ITV SOLI",IF(E128="","",IF(VLOOKUP(E128,'RELACION MATRICULAS'!C:D,2,FALSE)="FURGONETA",0,IF(VLOOKUP(E128,'RELACION MATRICULAS'!C:D,2,FALSE)="BUS",1,666)))),"ERROR")</f>
        <v/>
      </c>
      <c r="R128" s="42" t="str">
        <f t="shared" si="31"/>
        <v/>
      </c>
      <c r="S128" s="30"/>
      <c r="T128" s="51"/>
    </row>
    <row r="129" spans="1:20" ht="26.25">
      <c r="A129" s="30"/>
      <c r="B129" s="33" t="str">
        <f t="shared" si="34"/>
        <v/>
      </c>
      <c r="C129" s="9"/>
      <c r="D129" s="9"/>
      <c r="E129" s="9"/>
      <c r="F129" s="15" t="s">
        <v>76</v>
      </c>
      <c r="G129" s="11" t="s">
        <v>105</v>
      </c>
      <c r="H129" s="21" t="s">
        <v>106</v>
      </c>
      <c r="I129" s="41" t="str">
        <f>IFERROR(IF(C129="DIA","CITA CON MATRICULA",IF(A129="","",IF(J129="","",VLOOKUP(J129,'CITAS SOLICITADAS CUENTA'!A:C,3,FALSE)))),"REVISAR CITA")</f>
        <v/>
      </c>
      <c r="J129" s="46" t="str">
        <f t="shared" si="40"/>
        <v/>
      </c>
      <c r="K129" s="39" t="str">
        <f>IFERROR(IF(C129="DIA","DIA",IF(A129="","",VLOOKUP(J129,'CITAS SOLICITADAS CUENTA'!A:G,5,FALSE))),"ERROR")</f>
        <v/>
      </c>
      <c r="L129" s="40" t="str">
        <f>IFERROR(IF(C129="DIA","HORA",IF(A129="","",VLOOKUP(J129,'CITAS SOLICITADAS CUENTA'!A:G,6,FALSE))),"ERROR")</f>
        <v/>
      </c>
      <c r="M129" s="37" t="str">
        <f>IFERROR(IF(C129="DIA","ESTACION",IF(A129="","",VLOOKUP(J129,'CITAS SOLICITADAS CUENTA'!A:G,4,FALSE))),"ERROR")</f>
        <v/>
      </c>
      <c r="N129" s="42" t="str">
        <f>IFERROR(IF(C129="DIA","TIPO ITV",IF(A129="","",IF(E129="","",VLOOKUP(E129,'RELACION MATRICULAS'!C:D,2,FALSE)))),"ERROR")</f>
        <v/>
      </c>
      <c r="O129" s="43" t="str">
        <f t="shared" si="28"/>
        <v/>
      </c>
      <c r="P129" s="30"/>
      <c r="Q129" s="56" t="str">
        <f>IFERROR(IF(C129="DIA","TIP ITV SOLI",IF(E129="","",IF(VLOOKUP(E129,'RELACION MATRICULAS'!C:D,2,FALSE)="FURGONETA",0,IF(VLOOKUP(E129,'RELACION MATRICULAS'!C:D,2,FALSE)="BUS",1,666)))),"ERROR")</f>
        <v/>
      </c>
      <c r="R129" s="42" t="str">
        <f t="shared" si="31"/>
        <v/>
      </c>
      <c r="S129" s="30"/>
      <c r="T129" s="51"/>
    </row>
    <row r="130" spans="1:20" ht="15.75">
      <c r="A130" s="30"/>
      <c r="B130" s="33" t="str">
        <f t="shared" si="34"/>
        <v/>
      </c>
      <c r="C130" s="22"/>
      <c r="D130" s="22"/>
      <c r="E130" s="22"/>
      <c r="F130" s="22"/>
      <c r="G130" s="22"/>
      <c r="H130" s="22"/>
      <c r="I130" s="41" t="str">
        <f>IFERROR(IF(C130="DIA","CITA CON MATRICULA",IF(A130="","",IF(J130="","",VLOOKUP(J130,'CITAS SOLICITADAS CUENTA'!A:C,3,FALSE)))),"REVISAR CITA")</f>
        <v/>
      </c>
      <c r="J130" s="46" t="str">
        <f t="shared" si="40"/>
        <v/>
      </c>
      <c r="K130" s="39" t="str">
        <f>IFERROR(IF(C130="DIA","DIA",IF(A130="","",VLOOKUP(J130,'CITAS SOLICITADAS CUENTA'!A:G,5,FALSE))),"ERROR")</f>
        <v/>
      </c>
      <c r="L130" s="40" t="str">
        <f>IFERROR(IF(C130="DIA","HORA",IF(A130="","",VLOOKUP(J130,'CITAS SOLICITADAS CUENTA'!A:G,6,FALSE))),"ERROR")</f>
        <v/>
      </c>
      <c r="M130" s="47" t="str">
        <f>IFERROR(IF(C130="DIA","ESTACION",IF(A130="","",VLOOKUP(J130,'CITAS SOLICITADAS CUENTA'!A:G,4,FALSE))),"ERROR")</f>
        <v/>
      </c>
      <c r="N130" s="42" t="str">
        <f>IFERROR(IF(C130="DIA","TIPO ITV",IF(A130="","",IF(E130="","",VLOOKUP(E130,'RELACION MATRICULAS'!C:D,2,FALSE)))),"ERROR")</f>
        <v/>
      </c>
      <c r="O130" s="43" t="str">
        <f t="shared" si="28"/>
        <v/>
      </c>
      <c r="P130" s="30"/>
      <c r="Q130" s="56" t="str">
        <f>IFERROR(IF(C130="DIA","TIP ITV SOLI",IF(E130="","",IF(VLOOKUP(E130,'RELACION MATRICULAS'!C:D,2,FALSE)="FURGONETA",0,IF(VLOOKUP(E130,'RELACION MATRICULAS'!C:D,2,FALSE)="BUS",1,666)))),"ERROR")</f>
        <v/>
      </c>
      <c r="R130" s="42" t="str">
        <f t="shared" si="31"/>
        <v/>
      </c>
      <c r="S130" s="30"/>
      <c r="T130" s="51"/>
    </row>
    <row r="131" spans="1:20" ht="26.25">
      <c r="A131" s="30"/>
      <c r="B131" s="33" t="str">
        <f t="shared" si="34"/>
        <v/>
      </c>
      <c r="C131" s="78" t="s">
        <v>100</v>
      </c>
      <c r="D131" s="79"/>
      <c r="E131" s="79"/>
      <c r="F131" s="79"/>
      <c r="G131" s="79"/>
      <c r="H131" s="80"/>
      <c r="I131" s="41" t="str">
        <f>IFERROR(IF(C131="DIA","CITA CON MATRICULA",IF(A131="","",IF(J131="","",VLOOKUP(J131,'CITAS SOLICITADAS CUENTA'!A:C,3,FALSE)))),"REVISAR CITA")</f>
        <v/>
      </c>
      <c r="J131" s="46" t="str">
        <f t="shared" si="40"/>
        <v/>
      </c>
      <c r="K131" s="39" t="str">
        <f>IFERROR(IF(C131="DIA","DIA",IF(A131="","",VLOOKUP(J131,'CITAS SOLICITADAS CUENTA'!A:G,5,FALSE))),"ERROR")</f>
        <v/>
      </c>
      <c r="L131" s="40" t="str">
        <f>IFERROR(IF(C131="DIA","HORA",IF(A131="","",VLOOKUP(J131,'CITAS SOLICITADAS CUENTA'!A:G,6,FALSE))),"ERROR")</f>
        <v/>
      </c>
      <c r="M131" s="37" t="str">
        <f>IFERROR(IF(C131="DIA","ESTACION",IF(A131="","",VLOOKUP(J131,'CITAS SOLICITADAS CUENTA'!A:G,4,FALSE))),"ERROR")</f>
        <v/>
      </c>
      <c r="N131" s="42" t="str">
        <f>IFERROR(IF(C131="DIA","TIPO ITV",IF(A131="","",IF(E131="","",VLOOKUP(E131,'RELACION MATRICULAS'!C:D,2,FALSE)))),"ERROR")</f>
        <v/>
      </c>
      <c r="O131" s="43" t="str">
        <f t="shared" si="28"/>
        <v/>
      </c>
      <c r="P131" s="30"/>
      <c r="Q131" s="56" t="str">
        <f>IFERROR(IF(C131="DIA","TIP ITV SOLI",IF(E131="","",IF(VLOOKUP(E131,'RELACION MATRICULAS'!C:D,2,FALSE)="FURGONETA",0,IF(VLOOKUP(E131,'RELACION MATRICULAS'!C:D,2,FALSE)="BUS",1,666)))),"ERROR")</f>
        <v/>
      </c>
      <c r="R131" s="42" t="str">
        <f t="shared" si="31"/>
        <v/>
      </c>
      <c r="S131" s="30"/>
      <c r="T131" s="51"/>
    </row>
    <row r="132" spans="1:20" ht="30.75" customHeight="1">
      <c r="A132" s="30"/>
      <c r="B132" s="33" t="str">
        <f t="shared" si="34"/>
        <v>DIASEM</v>
      </c>
      <c r="C132" s="5" t="s">
        <v>0</v>
      </c>
      <c r="D132" s="5" t="s">
        <v>2</v>
      </c>
      <c r="E132" s="5" t="s">
        <v>1</v>
      </c>
      <c r="F132" s="6" t="s">
        <v>11</v>
      </c>
      <c r="G132" s="5" t="s">
        <v>3</v>
      </c>
      <c r="H132" s="6" t="s">
        <v>4</v>
      </c>
      <c r="I132" s="41" t="str">
        <f>IFERROR(IF(C132="DIA","CITA CON MATRICULA",IF(A132="","",IF(J132="","",VLOOKUP(J132,'CITAS SOLICITADAS CUENTA'!A:C,3,FALSE)))),"REVISAR CITA")</f>
        <v>CITA CON MATRICULA</v>
      </c>
      <c r="J132" s="46" t="str">
        <f t="shared" si="40"/>
        <v>COMPROBACION CITA</v>
      </c>
      <c r="K132" s="39" t="str">
        <f>IFERROR(IF(C132="DIA","DIA",IF(A132="","",VLOOKUP(J132,'CITAS SOLICITADAS CUENTA'!A:G,5,FALSE))),"ERROR")</f>
        <v>DIA</v>
      </c>
      <c r="L132" s="40" t="str">
        <f>IFERROR(IF(C132="DIA","HORA",IF(A132="","",VLOOKUP(J132,'CITAS SOLICITADAS CUENTA'!A:G,6,FALSE))),"ERROR")</f>
        <v>HORA</v>
      </c>
      <c r="M132" s="37" t="str">
        <f>IFERROR(IF(C132="DIA","ESTACION",IF(A132="","",VLOOKUP(J132,'CITAS SOLICITADAS CUENTA'!A:G,4,FALSE))),"ERROR")</f>
        <v>ESTACION</v>
      </c>
      <c r="N132" s="42" t="str">
        <f>IFERROR(IF(C132="DIA","TIPO ITV",IF(A132="","",IF(E132="","",VLOOKUP(E132,'RELACION MATRICULAS'!C:D,2,FALSE)))),"ERROR")</f>
        <v>TIPO ITV</v>
      </c>
      <c r="O132" s="43" t="str">
        <f t="shared" si="28"/>
        <v>COMPROBACION FECHA LIMITE CITA ITV</v>
      </c>
      <c r="P132" s="30"/>
      <c r="Q132" s="56" t="str">
        <f>IFERROR(IF(C132="DIA","TIP ITV SOLI",IF(E132="","",IF(VLOOKUP(E132,'RELACION MATRICULAS'!C:D,2,FALSE)="FURGONETA",0,IF(VLOOKUP(E132,'RELACION MATRICULAS'!C:D,2,FALSE)="BUS",1,666)))),"ERROR")</f>
        <v>TIP ITV SOLI</v>
      </c>
      <c r="R132" s="42" t="str">
        <f t="shared" si="31"/>
        <v>TIP ITV SOLI</v>
      </c>
      <c r="S132" s="30"/>
      <c r="T132" s="51"/>
    </row>
    <row r="133" spans="1:20" ht="26.25">
      <c r="A133" s="30" t="str">
        <f t="shared" ref="A133:A144" si="45">IF(C133="","",WEEKDAY(C133))</f>
        <v/>
      </c>
      <c r="B133" s="33" t="str">
        <f t="shared" si="34"/>
        <v/>
      </c>
      <c r="C133" s="12"/>
      <c r="D133" s="13"/>
      <c r="E133" s="6"/>
      <c r="F133" s="14"/>
      <c r="G133" s="12"/>
      <c r="H133" s="58" t="str">
        <f>IF(E133="","",IF(G133="CITA DE 2","SEGUNDAS",VLOOKUP(E133,'RELACION MATRICULAS'!A:B,2,FALSE)))</f>
        <v/>
      </c>
      <c r="I133" s="41" t="str">
        <f>IFERROR(IF(C133="DIA","CITA CON MATRICULA",IF(A133="","",IF(J133="","",VLOOKUP(J133,'CITAS SOLICITADAS CUENTA'!A:C,3,FALSE)))),"REVISAR CITA")</f>
        <v/>
      </c>
      <c r="J133" s="46" t="str">
        <f t="shared" si="40"/>
        <v/>
      </c>
      <c r="K133" s="39" t="str">
        <f>IFERROR(IF(C133="DIA","DIA",IF(A133="","",VLOOKUP(J133,'CITAS SOLICITADAS CUENTA'!A:G,5,FALSE))),"ERROR")</f>
        <v/>
      </c>
      <c r="L133" s="40" t="str">
        <f>IFERROR(IF(C133="DIA","HORA",IF(A133="","",VLOOKUP(J133,'CITAS SOLICITADAS CUENTA'!A:G,6,FALSE))),"ERROR")</f>
        <v/>
      </c>
      <c r="M133" s="37" t="str">
        <f>IFERROR(IF(C133="DIA","ESTACION",IF(A133="","",VLOOKUP(J133,'CITAS SOLICITADAS CUENTA'!A:G,4,FALSE))),"ERROR")</f>
        <v/>
      </c>
      <c r="N133" s="42" t="str">
        <f>IFERROR(IF(C133="DIA","TIPO ITV",IF(A133="","",IF(E133="","",VLOOKUP(E133,'RELACION MATRICULAS'!C:D,2,FALSE)))),"ERROR")</f>
        <v/>
      </c>
      <c r="O133" s="43" t="str">
        <f t="shared" si="28"/>
        <v/>
      </c>
      <c r="P133" s="30"/>
      <c r="Q133" s="56" t="str">
        <f>IFERROR(IF(C133="DIA","TIP ITV SOLI",IF(E133="","",IF(VLOOKUP(E133,'RELACION MATRICULAS'!C:D,2,FALSE)="FURGONETA",0,IF(VLOOKUP(E133,'RELACION MATRICULAS'!C:D,2,FALSE)="BUS",1,666)))),"ERROR")</f>
        <v/>
      </c>
      <c r="R133" s="42" t="str">
        <f t="shared" si="31"/>
        <v/>
      </c>
      <c r="S133" s="30"/>
      <c r="T133" s="51"/>
    </row>
    <row r="134" spans="1:20" ht="26.25">
      <c r="A134" s="30" t="str">
        <f t="shared" si="45"/>
        <v/>
      </c>
      <c r="B134" s="33" t="str">
        <f t="shared" si="34"/>
        <v/>
      </c>
      <c r="C134" s="12"/>
      <c r="D134" s="13"/>
      <c r="E134" s="6"/>
      <c r="F134" s="14"/>
      <c r="G134" s="12"/>
      <c r="H134" s="58" t="str">
        <f>IF(E134="","",IF(G134="CITA DE 2","SEGUNDAS",VLOOKUP(E134,'RELACION MATRICULAS'!A:B,2,FALSE)))</f>
        <v/>
      </c>
      <c r="I134" s="41" t="str">
        <f>IFERROR(IF(C134="DIA","CITA CON MATRICULA",IF(A134="","",IF(J134="","",VLOOKUP(J134,'CITAS SOLICITADAS CUENTA'!A:C,3,FALSE)))),"REVISAR CITA")</f>
        <v/>
      </c>
      <c r="J134" s="46" t="str">
        <f t="shared" si="40"/>
        <v/>
      </c>
      <c r="K134" s="39" t="str">
        <f>IFERROR(IF(C134="DIA","DIA",IF(A134="","",VLOOKUP(J134,'CITAS SOLICITADAS CUENTA'!A:G,5,FALSE))),"ERROR")</f>
        <v/>
      </c>
      <c r="L134" s="40" t="str">
        <f>IFERROR(IF(C134="DIA","HORA",IF(A134="","",VLOOKUP(J134,'CITAS SOLICITADAS CUENTA'!A:G,6,FALSE))),"ERROR")</f>
        <v/>
      </c>
      <c r="M134" s="37" t="str">
        <f>IFERROR(IF(C134="DIA","ESTACION",IF(A134="","",VLOOKUP(J134,'CITAS SOLICITADAS CUENTA'!A:G,4,FALSE))),"ERROR")</f>
        <v/>
      </c>
      <c r="N134" s="42" t="str">
        <f>IFERROR(IF(C134="DIA","TIPO ITV",IF(A134="","",IF(E134="","",VLOOKUP(E134,'RELACION MATRICULAS'!C:D,2,FALSE)))),"ERROR")</f>
        <v/>
      </c>
      <c r="O134" s="43" t="str">
        <f t="shared" si="28"/>
        <v/>
      </c>
      <c r="P134" s="30"/>
      <c r="Q134" s="56" t="str">
        <f>IFERROR(IF(C134="DIA","TIP ITV SOLI",IF(E134="","",IF(VLOOKUP(E134,'RELACION MATRICULAS'!C:D,2,FALSE)="FURGONETA",0,IF(VLOOKUP(E134,'RELACION MATRICULAS'!C:D,2,FALSE)="BUS",1,666)))),"ERROR")</f>
        <v/>
      </c>
      <c r="R134" s="42" t="str">
        <f t="shared" si="31"/>
        <v/>
      </c>
      <c r="S134" s="30"/>
      <c r="T134" s="51"/>
    </row>
    <row r="135" spans="1:20" ht="26.25">
      <c r="A135" s="30" t="str">
        <f t="shared" ref="A135:A142" si="46">IF(C135="","",WEEKDAY(C135))</f>
        <v/>
      </c>
      <c r="B135" s="33" t="str">
        <f t="shared" ref="B135:B142" si="47">IF(C135="","",IF(LEFT(C135,3)="ITV","",IF(C135="DIA","DIASEM",C135)))</f>
        <v/>
      </c>
      <c r="C135" s="12"/>
      <c r="D135" s="13"/>
      <c r="E135" s="6"/>
      <c r="F135" s="14"/>
      <c r="G135" s="12"/>
      <c r="H135" s="58" t="str">
        <f>IF(E135="","",IF(G135="CITA DE 2","SEGUNDAS",VLOOKUP(E135,'RELACION MATRICULAS'!A:B,2,FALSE)))</f>
        <v/>
      </c>
      <c r="I135" s="41" t="str">
        <f>IFERROR(IF(C135="DIA","CITA CON MATRICULA",IF(A135="","",IF(J135="","",VLOOKUP(J135,'CITAS SOLICITADAS CUENTA'!A:C,3,FALSE)))),"REVISAR CITA")</f>
        <v/>
      </c>
      <c r="J135" s="46" t="str">
        <f t="shared" ref="J135:J142" si="48">IF(C135="DIA","COMPROBACION CITA",IF(A135="","",IF(C135="","",C135&amp;D135)))</f>
        <v/>
      </c>
      <c r="K135" s="39" t="str">
        <f>IFERROR(IF(C135="DIA","DIA",IF(A135="","",VLOOKUP(J135,'CITAS SOLICITADAS CUENTA'!A:G,5,FALSE))),"ERROR")</f>
        <v/>
      </c>
      <c r="L135" s="40" t="str">
        <f>IFERROR(IF(C135="DIA","HORA",IF(A135="","",VLOOKUP(J135,'CITAS SOLICITADAS CUENTA'!A:G,6,FALSE))),"ERROR")</f>
        <v/>
      </c>
      <c r="M135" s="37" t="str">
        <f>IFERROR(IF(C135="DIA","ESTACION",IF(A135="","",VLOOKUP(J135,'CITAS SOLICITADAS CUENTA'!A:G,4,FALSE))),"ERROR")</f>
        <v/>
      </c>
      <c r="N135" s="42" t="str">
        <f>IFERROR(IF(C135="DIA","TIPO ITV",IF(A135="","",IF(E135="","",VLOOKUP(E135,'RELACION MATRICULAS'!C:D,2,FALSE)))),"ERROR")</f>
        <v/>
      </c>
      <c r="O135" s="43" t="str">
        <f t="shared" si="28"/>
        <v/>
      </c>
      <c r="P135" s="30"/>
      <c r="Q135" s="56" t="str">
        <f>IFERROR(IF(C135="DIA","TIP ITV SOLI",IF(E135="","",IF(VLOOKUP(E135,'RELACION MATRICULAS'!C:D,2,FALSE)="FURGONETA",0,IF(VLOOKUP(E135,'RELACION MATRICULAS'!C:D,2,FALSE)="BUS",1,666)))),"ERROR")</f>
        <v/>
      </c>
      <c r="R135" s="42" t="str">
        <f t="shared" si="31"/>
        <v/>
      </c>
      <c r="S135" s="30"/>
      <c r="T135" s="51"/>
    </row>
    <row r="136" spans="1:20" ht="26.25">
      <c r="A136" s="30" t="str">
        <f t="shared" si="46"/>
        <v/>
      </c>
      <c r="B136" s="33" t="str">
        <f t="shared" si="47"/>
        <v/>
      </c>
      <c r="C136" s="12"/>
      <c r="D136" s="13"/>
      <c r="E136" s="6"/>
      <c r="F136" s="14"/>
      <c r="G136" s="12"/>
      <c r="H136" s="58" t="str">
        <f>IF(E136="","",IF(G136="CITA DE 2","SEGUNDAS",VLOOKUP(E136,'RELACION MATRICULAS'!A:B,2,FALSE)))</f>
        <v/>
      </c>
      <c r="I136" s="41" t="str">
        <f>IFERROR(IF(C136="DIA","CITA CON MATRICULA",IF(A136="","",IF(J136="","",VLOOKUP(J136,'CITAS SOLICITADAS CUENTA'!A:C,3,FALSE)))),"REVISAR CITA")</f>
        <v/>
      </c>
      <c r="J136" s="46" t="str">
        <f t="shared" si="48"/>
        <v/>
      </c>
      <c r="K136" s="39" t="str">
        <f>IFERROR(IF(C136="DIA","DIA",IF(A136="","",VLOOKUP(J136,'CITAS SOLICITADAS CUENTA'!A:G,5,FALSE))),"ERROR")</f>
        <v/>
      </c>
      <c r="L136" s="40" t="str">
        <f>IFERROR(IF(C136="DIA","HORA",IF(A136="","",VLOOKUP(J136,'CITAS SOLICITADAS CUENTA'!A:G,6,FALSE))),"ERROR")</f>
        <v/>
      </c>
      <c r="M136" s="37" t="str">
        <f>IFERROR(IF(C136="DIA","ESTACION",IF(A136="","",VLOOKUP(J136,'CITAS SOLICITADAS CUENTA'!A:G,4,FALSE))),"ERROR")</f>
        <v/>
      </c>
      <c r="N136" s="42" t="str">
        <f>IFERROR(IF(C136="DIA","TIPO ITV",IF(A136="","",IF(E136="","",VLOOKUP(E136,'RELACION MATRICULAS'!C:D,2,FALSE)))),"ERROR")</f>
        <v/>
      </c>
      <c r="O136" s="43" t="str">
        <f t="shared" si="28"/>
        <v/>
      </c>
      <c r="P136" s="30"/>
      <c r="Q136" s="56" t="str">
        <f>IFERROR(IF(C136="DIA","TIP ITV SOLI",IF(E136="","",IF(VLOOKUP(E136,'RELACION MATRICULAS'!C:D,2,FALSE)="FURGONETA",0,IF(VLOOKUP(E136,'RELACION MATRICULAS'!C:D,2,FALSE)="BUS",1,666)))),"ERROR")</f>
        <v/>
      </c>
      <c r="R136" s="42" t="str">
        <f t="shared" si="31"/>
        <v/>
      </c>
      <c r="S136" s="30"/>
      <c r="T136" s="51"/>
    </row>
    <row r="137" spans="1:20" ht="26.25">
      <c r="A137" s="30" t="str">
        <f t="shared" si="46"/>
        <v/>
      </c>
      <c r="B137" s="33" t="str">
        <f t="shared" si="47"/>
        <v/>
      </c>
      <c r="C137" s="12"/>
      <c r="D137" s="13"/>
      <c r="E137" s="6"/>
      <c r="F137" s="14"/>
      <c r="G137" s="12"/>
      <c r="H137" s="58" t="str">
        <f>IF(E137="","",IF(G137="CITA DE 2","SEGUNDAS",VLOOKUP(E137,'RELACION MATRICULAS'!A:B,2,FALSE)))</f>
        <v/>
      </c>
      <c r="I137" s="41" t="str">
        <f>IFERROR(IF(C137="DIA","CITA CON MATRICULA",IF(A137="","",IF(J137="","",VLOOKUP(J137,'CITAS SOLICITADAS CUENTA'!A:C,3,FALSE)))),"REVISAR CITA")</f>
        <v/>
      </c>
      <c r="J137" s="46" t="str">
        <f t="shared" si="48"/>
        <v/>
      </c>
      <c r="K137" s="39" t="str">
        <f>IFERROR(IF(C137="DIA","DIA",IF(A137="","",VLOOKUP(J137,'CITAS SOLICITADAS CUENTA'!A:G,5,FALSE))),"ERROR")</f>
        <v/>
      </c>
      <c r="L137" s="40" t="str">
        <f>IFERROR(IF(C137="DIA","HORA",IF(A137="","",VLOOKUP(J137,'CITAS SOLICITADAS CUENTA'!A:G,6,FALSE))),"ERROR")</f>
        <v/>
      </c>
      <c r="M137" s="37" t="str">
        <f>IFERROR(IF(C137="DIA","ESTACION",IF(A137="","",VLOOKUP(J137,'CITAS SOLICITADAS CUENTA'!A:G,4,FALSE))),"ERROR")</f>
        <v/>
      </c>
      <c r="N137" s="42" t="str">
        <f>IFERROR(IF(C137="DIA","TIPO ITV",IF(A137="","",IF(E137="","",VLOOKUP(E137,'RELACION MATRICULAS'!C:D,2,FALSE)))),"ERROR")</f>
        <v/>
      </c>
      <c r="O137" s="43" t="str">
        <f t="shared" ref="O137:O200" si="49">IFERROR(IF(C137="DIA","COMPROBACION FECHA LIMITE CITA ITV",IF(E137="","",IF(H137="SEGUNDAS","SEGUNDAS",G137-30))),"ERROR")</f>
        <v/>
      </c>
      <c r="P137" s="30"/>
      <c r="Q137" s="56" t="str">
        <f>IFERROR(IF(C137="DIA","TIP ITV SOLI",IF(E137="","",IF(VLOOKUP(E137,'RELACION MATRICULAS'!C:D,2,FALSE)="FURGONETA",0,IF(VLOOKUP(E137,'RELACION MATRICULAS'!C:D,2,FALSE)="BUS",1,666)))),"ERROR")</f>
        <v/>
      </c>
      <c r="R137" s="42" t="str">
        <f t="shared" si="31"/>
        <v/>
      </c>
      <c r="S137" s="30"/>
      <c r="T137" s="51"/>
    </row>
    <row r="138" spans="1:20" ht="26.25">
      <c r="A138" s="30" t="str">
        <f t="shared" si="46"/>
        <v/>
      </c>
      <c r="B138" s="33" t="str">
        <f t="shared" si="47"/>
        <v/>
      </c>
      <c r="C138" s="12"/>
      <c r="D138" s="13"/>
      <c r="E138" s="6"/>
      <c r="F138" s="14"/>
      <c r="G138" s="12"/>
      <c r="H138" s="58" t="str">
        <f>IF(E138="","",IF(G138="CITA DE 2","SEGUNDAS",VLOOKUP(E138,'RELACION MATRICULAS'!A:B,2,FALSE)))</f>
        <v/>
      </c>
      <c r="I138" s="41" t="str">
        <f>IFERROR(IF(C138="DIA","CITA CON MATRICULA",IF(A138="","",IF(J138="","",VLOOKUP(J138,'CITAS SOLICITADAS CUENTA'!A:C,3,FALSE)))),"REVISAR CITA")</f>
        <v/>
      </c>
      <c r="J138" s="46" t="str">
        <f t="shared" si="48"/>
        <v/>
      </c>
      <c r="K138" s="39" t="str">
        <f>IFERROR(IF(C138="DIA","DIA",IF(A138="","",VLOOKUP(J138,'CITAS SOLICITADAS CUENTA'!A:G,5,FALSE))),"ERROR")</f>
        <v/>
      </c>
      <c r="L138" s="40" t="str">
        <f>IFERROR(IF(C138="DIA","HORA",IF(A138="","",VLOOKUP(J138,'CITAS SOLICITADAS CUENTA'!A:G,6,FALSE))),"ERROR")</f>
        <v/>
      </c>
      <c r="M138" s="37" t="str">
        <f>IFERROR(IF(C138="DIA","ESTACION",IF(A138="","",VLOOKUP(J138,'CITAS SOLICITADAS CUENTA'!A:G,4,FALSE))),"ERROR")</f>
        <v/>
      </c>
      <c r="N138" s="42" t="str">
        <f>IFERROR(IF(C138="DIA","TIPO ITV",IF(A138="","",IF(E138="","",VLOOKUP(E138,'RELACION MATRICULAS'!C:D,2,FALSE)))),"ERROR")</f>
        <v/>
      </c>
      <c r="O138" s="43" t="str">
        <f t="shared" si="49"/>
        <v/>
      </c>
      <c r="P138" s="30"/>
      <c r="Q138" s="56" t="str">
        <f>IFERROR(IF(C138="DIA","TIP ITV SOLI",IF(E138="","",IF(VLOOKUP(E138,'RELACION MATRICULAS'!C:D,2,FALSE)="FURGONETA",0,IF(VLOOKUP(E138,'RELACION MATRICULAS'!C:D,2,FALSE)="BUS",1,666)))),"ERROR")</f>
        <v/>
      </c>
      <c r="R138" s="42" t="str">
        <f t="shared" ref="R138:R201" si="50">IFERROR(IF(C138="DIA","TIP ITV SOLI",IF(E138="","",IF(N138="FURGONETA",0,IF(N138="BUS",1,666)))),"ERROR")</f>
        <v/>
      </c>
      <c r="S138" s="30"/>
      <c r="T138" s="51"/>
    </row>
    <row r="139" spans="1:20" ht="26.25">
      <c r="A139" s="30" t="str">
        <f t="shared" si="46"/>
        <v/>
      </c>
      <c r="B139" s="33" t="str">
        <f t="shared" si="47"/>
        <v/>
      </c>
      <c r="C139" s="12"/>
      <c r="D139" s="13"/>
      <c r="E139" s="6"/>
      <c r="F139" s="14"/>
      <c r="G139" s="12"/>
      <c r="H139" s="58" t="str">
        <f>IF(E139="","",IF(G139="CITA DE 2","SEGUNDAS",VLOOKUP(E139,'RELACION MATRICULAS'!A:B,2,FALSE)))</f>
        <v/>
      </c>
      <c r="I139" s="41" t="str">
        <f>IFERROR(IF(C139="DIA","CITA CON MATRICULA",IF(A139="","",IF(J139="","",VLOOKUP(J139,'CITAS SOLICITADAS CUENTA'!A:C,3,FALSE)))),"REVISAR CITA")</f>
        <v/>
      </c>
      <c r="J139" s="46" t="str">
        <f t="shared" si="48"/>
        <v/>
      </c>
      <c r="K139" s="39" t="str">
        <f>IFERROR(IF(C139="DIA","DIA",IF(A139="","",VLOOKUP(J139,'CITAS SOLICITADAS CUENTA'!A:G,5,FALSE))),"ERROR")</f>
        <v/>
      </c>
      <c r="L139" s="40" t="str">
        <f>IFERROR(IF(C139="DIA","HORA",IF(A139="","",VLOOKUP(J139,'CITAS SOLICITADAS CUENTA'!A:G,6,FALSE))),"ERROR")</f>
        <v/>
      </c>
      <c r="M139" s="37" t="str">
        <f>IFERROR(IF(C139="DIA","ESTACION",IF(A139="","",VLOOKUP(J139,'CITAS SOLICITADAS CUENTA'!A:G,4,FALSE))),"ERROR")</f>
        <v/>
      </c>
      <c r="N139" s="42" t="str">
        <f>IFERROR(IF(C139="DIA","TIPO ITV",IF(A139="","",IF(E139="","",VLOOKUP(E139,'RELACION MATRICULAS'!C:D,2,FALSE)))),"ERROR")</f>
        <v/>
      </c>
      <c r="O139" s="43" t="str">
        <f t="shared" si="49"/>
        <v/>
      </c>
      <c r="P139" s="30"/>
      <c r="Q139" s="56" t="str">
        <f>IFERROR(IF(C139="DIA","TIP ITV SOLI",IF(E139="","",IF(VLOOKUP(E139,'RELACION MATRICULAS'!C:D,2,FALSE)="FURGONETA",0,IF(VLOOKUP(E139,'RELACION MATRICULAS'!C:D,2,FALSE)="BUS",1,666)))),"ERROR")</f>
        <v/>
      </c>
      <c r="R139" s="42" t="str">
        <f t="shared" si="50"/>
        <v/>
      </c>
      <c r="S139" s="30"/>
      <c r="T139" s="51"/>
    </row>
    <row r="140" spans="1:20" ht="26.25">
      <c r="A140" s="30" t="str">
        <f t="shared" si="46"/>
        <v/>
      </c>
      <c r="B140" s="33" t="str">
        <f t="shared" si="47"/>
        <v/>
      </c>
      <c r="C140" s="12"/>
      <c r="D140" s="13"/>
      <c r="E140" s="6"/>
      <c r="F140" s="14"/>
      <c r="G140" s="12"/>
      <c r="H140" s="58" t="str">
        <f>IF(E140="","",IF(G140="CITA DE 2","SEGUNDAS",VLOOKUP(E140,'RELACION MATRICULAS'!A:B,2,FALSE)))</f>
        <v/>
      </c>
      <c r="I140" s="41" t="str">
        <f>IFERROR(IF(C140="DIA","CITA CON MATRICULA",IF(A140="","",IF(J140="","",VLOOKUP(J140,'CITAS SOLICITADAS CUENTA'!A:C,3,FALSE)))),"REVISAR CITA")</f>
        <v/>
      </c>
      <c r="J140" s="46" t="str">
        <f t="shared" si="48"/>
        <v/>
      </c>
      <c r="K140" s="39" t="str">
        <f>IFERROR(IF(C140="DIA","DIA",IF(A140="","",VLOOKUP(J140,'CITAS SOLICITADAS CUENTA'!A:G,5,FALSE))),"ERROR")</f>
        <v/>
      </c>
      <c r="L140" s="40" t="str">
        <f>IFERROR(IF(C140="DIA","HORA",IF(A140="","",VLOOKUP(J140,'CITAS SOLICITADAS CUENTA'!A:G,6,FALSE))),"ERROR")</f>
        <v/>
      </c>
      <c r="M140" s="37" t="str">
        <f>IFERROR(IF(C140="DIA","ESTACION",IF(A140="","",VLOOKUP(J140,'CITAS SOLICITADAS CUENTA'!A:G,4,FALSE))),"ERROR")</f>
        <v/>
      </c>
      <c r="N140" s="42" t="str">
        <f>IFERROR(IF(C140="DIA","TIPO ITV",IF(A140="","",IF(E140="","",VLOOKUP(E140,'RELACION MATRICULAS'!C:D,2,FALSE)))),"ERROR")</f>
        <v/>
      </c>
      <c r="O140" s="43" t="str">
        <f t="shared" si="49"/>
        <v/>
      </c>
      <c r="P140" s="30"/>
      <c r="Q140" s="56" t="str">
        <f>IFERROR(IF(C140="DIA","TIP ITV SOLI",IF(E140="","",IF(VLOOKUP(E140,'RELACION MATRICULAS'!C:D,2,FALSE)="FURGONETA",0,IF(VLOOKUP(E140,'RELACION MATRICULAS'!C:D,2,FALSE)="BUS",1,666)))),"ERROR")</f>
        <v/>
      </c>
      <c r="R140" s="42" t="str">
        <f t="shared" si="50"/>
        <v/>
      </c>
      <c r="S140" s="30"/>
      <c r="T140" s="51"/>
    </row>
    <row r="141" spans="1:20" ht="26.25">
      <c r="A141" s="30" t="str">
        <f t="shared" si="46"/>
        <v/>
      </c>
      <c r="B141" s="33" t="str">
        <f t="shared" si="47"/>
        <v/>
      </c>
      <c r="C141" s="12"/>
      <c r="D141" s="13"/>
      <c r="E141" s="6"/>
      <c r="F141" s="14"/>
      <c r="G141" s="12"/>
      <c r="H141" s="58" t="str">
        <f>IF(E141="","",IF(G141="CITA DE 2","SEGUNDAS",VLOOKUP(E141,'RELACION MATRICULAS'!A:B,2,FALSE)))</f>
        <v/>
      </c>
      <c r="I141" s="41" t="str">
        <f>IFERROR(IF(C141="DIA","CITA CON MATRICULA",IF(A141="","",IF(J141="","",VLOOKUP(J141,'CITAS SOLICITADAS CUENTA'!A:C,3,FALSE)))),"REVISAR CITA")</f>
        <v/>
      </c>
      <c r="J141" s="46" t="str">
        <f t="shared" si="48"/>
        <v/>
      </c>
      <c r="K141" s="39" t="str">
        <f>IFERROR(IF(C141="DIA","DIA",IF(A141="","",VLOOKUP(J141,'CITAS SOLICITADAS CUENTA'!A:G,5,FALSE))),"ERROR")</f>
        <v/>
      </c>
      <c r="L141" s="40" t="str">
        <f>IFERROR(IF(C141="DIA","HORA",IF(A141="","",VLOOKUP(J141,'CITAS SOLICITADAS CUENTA'!A:G,6,FALSE))),"ERROR")</f>
        <v/>
      </c>
      <c r="M141" s="37" t="str">
        <f>IFERROR(IF(C141="DIA","ESTACION",IF(A141="","",VLOOKUP(J141,'CITAS SOLICITADAS CUENTA'!A:G,4,FALSE))),"ERROR")</f>
        <v/>
      </c>
      <c r="N141" s="42" t="str">
        <f>IFERROR(IF(C141="DIA","TIPO ITV",IF(A141="","",IF(E141="","",VLOOKUP(E141,'RELACION MATRICULAS'!C:D,2,FALSE)))),"ERROR")</f>
        <v/>
      </c>
      <c r="O141" s="43" t="str">
        <f t="shared" si="49"/>
        <v/>
      </c>
      <c r="P141" s="30"/>
      <c r="Q141" s="56" t="str">
        <f>IFERROR(IF(C141="DIA","TIP ITV SOLI",IF(E141="","",IF(VLOOKUP(E141,'RELACION MATRICULAS'!C:D,2,FALSE)="FURGONETA",0,IF(VLOOKUP(E141,'RELACION MATRICULAS'!C:D,2,FALSE)="BUS",1,666)))),"ERROR")</f>
        <v/>
      </c>
      <c r="R141" s="42" t="str">
        <f t="shared" si="50"/>
        <v/>
      </c>
      <c r="S141" s="30"/>
      <c r="T141" s="51"/>
    </row>
    <row r="142" spans="1:20" ht="26.25">
      <c r="A142" s="30" t="str">
        <f t="shared" si="46"/>
        <v/>
      </c>
      <c r="B142" s="33" t="str">
        <f t="shared" si="47"/>
        <v/>
      </c>
      <c r="C142" s="12"/>
      <c r="D142" s="13"/>
      <c r="E142" s="6"/>
      <c r="F142" s="14"/>
      <c r="G142" s="12"/>
      <c r="H142" s="58" t="str">
        <f>IF(E142="","",IF(G142="CITA DE 2","SEGUNDAS",VLOOKUP(E142,'RELACION MATRICULAS'!A:B,2,FALSE)))</f>
        <v/>
      </c>
      <c r="I142" s="41" t="str">
        <f>IFERROR(IF(C142="DIA","CITA CON MATRICULA",IF(A142="","",IF(J142="","",VLOOKUP(J142,'CITAS SOLICITADAS CUENTA'!A:C,3,FALSE)))),"REVISAR CITA")</f>
        <v/>
      </c>
      <c r="J142" s="46" t="str">
        <f t="shared" si="48"/>
        <v/>
      </c>
      <c r="K142" s="39" t="str">
        <f>IFERROR(IF(C142="DIA","DIA",IF(A142="","",VLOOKUP(J142,'CITAS SOLICITADAS CUENTA'!A:G,5,FALSE))),"ERROR")</f>
        <v/>
      </c>
      <c r="L142" s="40" t="str">
        <f>IFERROR(IF(C142="DIA","HORA",IF(A142="","",VLOOKUP(J142,'CITAS SOLICITADAS CUENTA'!A:G,6,FALSE))),"ERROR")</f>
        <v/>
      </c>
      <c r="M142" s="37" t="str">
        <f>IFERROR(IF(C142="DIA","ESTACION",IF(A142="","",VLOOKUP(J142,'CITAS SOLICITADAS CUENTA'!A:G,4,FALSE))),"ERROR")</f>
        <v/>
      </c>
      <c r="N142" s="42" t="str">
        <f>IFERROR(IF(C142="DIA","TIPO ITV",IF(A142="","",IF(E142="","",VLOOKUP(E142,'RELACION MATRICULAS'!C:D,2,FALSE)))),"ERROR")</f>
        <v/>
      </c>
      <c r="O142" s="43" t="str">
        <f t="shared" si="49"/>
        <v/>
      </c>
      <c r="P142" s="30"/>
      <c r="Q142" s="56" t="str">
        <f>IFERROR(IF(C142="DIA","TIP ITV SOLI",IF(E142="","",IF(VLOOKUP(E142,'RELACION MATRICULAS'!C:D,2,FALSE)="FURGONETA",0,IF(VLOOKUP(E142,'RELACION MATRICULAS'!C:D,2,FALSE)="BUS",1,666)))),"ERROR")</f>
        <v/>
      </c>
      <c r="R142" s="42" t="str">
        <f t="shared" si="50"/>
        <v/>
      </c>
      <c r="S142" s="30"/>
      <c r="T142" s="51"/>
    </row>
    <row r="143" spans="1:20" ht="26.25">
      <c r="A143" s="30" t="str">
        <f t="shared" si="45"/>
        <v/>
      </c>
      <c r="B143" s="33" t="str">
        <f t="shared" si="34"/>
        <v/>
      </c>
      <c r="C143" s="12"/>
      <c r="D143" s="13"/>
      <c r="E143" s="6"/>
      <c r="F143" s="14"/>
      <c r="G143" s="12"/>
      <c r="H143" s="58" t="str">
        <f>IF(E143="","",IF(G143="CITA DE 2","SEGUNDAS",VLOOKUP(E143,'RELACION MATRICULAS'!A:B,2,FALSE)))</f>
        <v/>
      </c>
      <c r="I143" s="41" t="str">
        <f>IFERROR(IF(C143="DIA","CITA CON MATRICULA",IF(A143="","",IF(J143="","",VLOOKUP(J143,'CITAS SOLICITADAS CUENTA'!A:C,3,FALSE)))),"REVISAR CITA")</f>
        <v/>
      </c>
      <c r="J143" s="46" t="str">
        <f t="shared" si="40"/>
        <v/>
      </c>
      <c r="K143" s="39" t="str">
        <f>IFERROR(IF(C143="DIA","DIA",IF(A143="","",VLOOKUP(J143,'CITAS SOLICITADAS CUENTA'!A:G,5,FALSE))),"ERROR")</f>
        <v/>
      </c>
      <c r="L143" s="40" t="str">
        <f>IFERROR(IF(C143="DIA","HORA",IF(A143="","",VLOOKUP(J143,'CITAS SOLICITADAS CUENTA'!A:G,6,FALSE))),"ERROR")</f>
        <v/>
      </c>
      <c r="M143" s="37" t="str">
        <f>IFERROR(IF(C143="DIA","ESTACION",IF(A143="","",VLOOKUP(J143,'CITAS SOLICITADAS CUENTA'!A:G,4,FALSE))),"ERROR")</f>
        <v/>
      </c>
      <c r="N143" s="42" t="str">
        <f>IFERROR(IF(C143="DIA","TIPO ITV",IF(A143="","",IF(E143="","",VLOOKUP(E143,'RELACION MATRICULAS'!C:D,2,FALSE)))),"ERROR")</f>
        <v/>
      </c>
      <c r="O143" s="43" t="str">
        <f t="shared" si="49"/>
        <v/>
      </c>
      <c r="P143" s="30"/>
      <c r="Q143" s="56" t="str">
        <f>IFERROR(IF(C143="DIA","TIP ITV SOLI",IF(E143="","",IF(VLOOKUP(E143,'RELACION MATRICULAS'!C:D,2,FALSE)="FURGONETA",0,IF(VLOOKUP(E143,'RELACION MATRICULAS'!C:D,2,FALSE)="BUS",1,666)))),"ERROR")</f>
        <v/>
      </c>
      <c r="R143" s="42" t="str">
        <f t="shared" si="50"/>
        <v/>
      </c>
      <c r="S143" s="30"/>
      <c r="T143" s="51"/>
    </row>
    <row r="144" spans="1:20" ht="26.25">
      <c r="A144" s="30" t="str">
        <f t="shared" si="45"/>
        <v/>
      </c>
      <c r="B144" s="33" t="str">
        <f t="shared" si="34"/>
        <v/>
      </c>
      <c r="C144" s="12"/>
      <c r="D144" s="13"/>
      <c r="E144" s="6"/>
      <c r="F144" s="14"/>
      <c r="G144" s="12"/>
      <c r="H144" s="58" t="str">
        <f>IF(E144="","",IF(G144="CITA DE 2","SEGUNDAS",VLOOKUP(E144,'RELACION MATRICULAS'!A:B,2,FALSE)))</f>
        <v/>
      </c>
      <c r="I144" s="41" t="str">
        <f>IFERROR(IF(C144="DIA","CITA CON MATRICULA",IF(A144="","",IF(J144="","",VLOOKUP(J144,'CITAS SOLICITADAS CUENTA'!A:C,3,FALSE)))),"REVISAR CITA")</f>
        <v/>
      </c>
      <c r="J144" s="46" t="str">
        <f t="shared" si="40"/>
        <v/>
      </c>
      <c r="K144" s="39" t="str">
        <f>IFERROR(IF(C144="DIA","DIA",IF(A144="","",VLOOKUP(J144,'CITAS SOLICITADAS CUENTA'!A:G,5,FALSE))),"ERROR")</f>
        <v/>
      </c>
      <c r="L144" s="40" t="str">
        <f>IFERROR(IF(C144="DIA","HORA",IF(A144="","",VLOOKUP(J144,'CITAS SOLICITADAS CUENTA'!A:G,6,FALSE))),"ERROR")</f>
        <v/>
      </c>
      <c r="M144" s="37" t="str">
        <f>IFERROR(IF(C144="DIA","ESTACION",IF(A144="","",VLOOKUP(J144,'CITAS SOLICITADAS CUENTA'!A:G,4,FALSE))),"ERROR")</f>
        <v/>
      </c>
      <c r="N144" s="42" t="str">
        <f>IFERROR(IF(C144="DIA","TIPO ITV",IF(A144="","",IF(E144="","",VLOOKUP(E144,'RELACION MATRICULAS'!C:D,2,FALSE)))),"ERROR")</f>
        <v/>
      </c>
      <c r="O144" s="43" t="str">
        <f t="shared" si="49"/>
        <v/>
      </c>
      <c r="P144" s="30"/>
      <c r="Q144" s="56" t="str">
        <f>IFERROR(IF(C144="DIA","TIP ITV SOLI",IF(E144="","",IF(VLOOKUP(E144,'RELACION MATRICULAS'!C:D,2,FALSE)="FURGONETA",0,IF(VLOOKUP(E144,'RELACION MATRICULAS'!C:D,2,FALSE)="BUS",1,666)))),"ERROR")</f>
        <v/>
      </c>
      <c r="R144" s="42" t="str">
        <f t="shared" si="50"/>
        <v/>
      </c>
      <c r="S144" s="30"/>
      <c r="T144" s="51"/>
    </row>
    <row r="145" spans="1:20" ht="26.25">
      <c r="A145" s="30"/>
      <c r="B145" s="33" t="str">
        <f t="shared" si="34"/>
        <v/>
      </c>
      <c r="C145" s="7"/>
      <c r="D145" s="8"/>
      <c r="E145" s="9"/>
      <c r="F145" s="9"/>
      <c r="G145" s="7"/>
      <c r="H145" s="7"/>
      <c r="I145" s="41" t="str">
        <f>IFERROR(IF(C145="DIA","CITA CON MATRICULA",IF(A145="","",IF(J145="","",VLOOKUP(J145,'CITAS SOLICITADAS CUENTA'!A:C,3,FALSE)))),"REVISAR CITA")</f>
        <v/>
      </c>
      <c r="J145" s="46" t="str">
        <f t="shared" si="40"/>
        <v/>
      </c>
      <c r="K145" s="39" t="str">
        <f>IFERROR(IF(C145="DIA","DIA",IF(A145="","",VLOOKUP(J145,'CITAS SOLICITADAS CUENTA'!A:G,5,FALSE))),"ERROR")</f>
        <v/>
      </c>
      <c r="L145" s="40" t="str">
        <f>IFERROR(IF(C145="DIA","HORA",IF(A145="","",VLOOKUP(J145,'CITAS SOLICITADAS CUENTA'!A:G,6,FALSE))),"ERROR")</f>
        <v/>
      </c>
      <c r="M145" s="37" t="str">
        <f>IFERROR(IF(C145="DIA","ESTACION",IF(A145="","",VLOOKUP(J145,'CITAS SOLICITADAS CUENTA'!A:G,4,FALSE))),"ERROR")</f>
        <v/>
      </c>
      <c r="N145" s="42" t="str">
        <f>IFERROR(IF(C145="DIA","TIPO ITV",IF(A145="","",IF(E145="","",VLOOKUP(E145,'RELACION MATRICULAS'!C:D,2,FALSE)))),"ERROR")</f>
        <v/>
      </c>
      <c r="O145" s="43" t="str">
        <f t="shared" si="49"/>
        <v/>
      </c>
      <c r="P145" s="30"/>
      <c r="Q145" s="56" t="str">
        <f>IFERROR(IF(C145="DIA","TIP ITV SOLI",IF(E145="","",IF(VLOOKUP(E145,'RELACION MATRICULAS'!C:D,2,FALSE)="FURGONETA",0,IF(VLOOKUP(E145,'RELACION MATRICULAS'!C:D,2,FALSE)="BUS",1,666)))),"ERROR")</f>
        <v/>
      </c>
      <c r="R145" s="42" t="str">
        <f t="shared" si="50"/>
        <v/>
      </c>
      <c r="S145" s="30"/>
      <c r="T145" s="51"/>
    </row>
    <row r="146" spans="1:20" ht="26.25">
      <c r="A146" s="30"/>
      <c r="B146" s="33" t="str">
        <f t="shared" si="34"/>
        <v/>
      </c>
      <c r="C146" s="9"/>
      <c r="D146" s="9"/>
      <c r="E146" s="9"/>
      <c r="F146" s="15" t="s">
        <v>76</v>
      </c>
      <c r="G146" s="11" t="s">
        <v>105</v>
      </c>
      <c r="H146" s="21" t="s">
        <v>106</v>
      </c>
      <c r="I146" s="41" t="str">
        <f>IFERROR(IF(C146="DIA","CITA CON MATRICULA",IF(A146="","",IF(J146="","",VLOOKUP(J146,'CITAS SOLICITADAS CUENTA'!A:C,3,FALSE)))),"REVISAR CITA")</f>
        <v/>
      </c>
      <c r="J146" s="46" t="str">
        <f t="shared" si="40"/>
        <v/>
      </c>
      <c r="K146" s="39" t="str">
        <f>IFERROR(IF(C146="DIA","DIA",IF(A146="","",VLOOKUP(J146,'CITAS SOLICITADAS CUENTA'!A:G,5,FALSE))),"ERROR")</f>
        <v/>
      </c>
      <c r="L146" s="40" t="str">
        <f>IFERROR(IF(C146="DIA","HORA",IF(A146="","",VLOOKUP(J146,'CITAS SOLICITADAS CUENTA'!A:G,6,FALSE))),"ERROR")</f>
        <v/>
      </c>
      <c r="M146" s="37" t="str">
        <f>IFERROR(IF(C146="DIA","ESTACION",IF(A146="","",VLOOKUP(J146,'CITAS SOLICITADAS CUENTA'!A:G,4,FALSE))),"ERROR")</f>
        <v/>
      </c>
      <c r="N146" s="42" t="str">
        <f>IFERROR(IF(C146="DIA","TIPO ITV",IF(A146="","",IF(E146="","",VLOOKUP(E146,'RELACION MATRICULAS'!C:D,2,FALSE)))),"ERROR")</f>
        <v/>
      </c>
      <c r="O146" s="43" t="str">
        <f t="shared" si="49"/>
        <v/>
      </c>
      <c r="P146" s="30"/>
      <c r="Q146" s="56" t="str">
        <f>IFERROR(IF(C146="DIA","TIP ITV SOLI",IF(E146="","",IF(VLOOKUP(E146,'RELACION MATRICULAS'!C:D,2,FALSE)="FURGONETA",0,IF(VLOOKUP(E146,'RELACION MATRICULAS'!C:D,2,FALSE)="BUS",1,666)))),"ERROR")</f>
        <v/>
      </c>
      <c r="R146" s="42" t="str">
        <f t="shared" si="50"/>
        <v/>
      </c>
      <c r="S146" s="30"/>
      <c r="T146" s="51"/>
    </row>
    <row r="147" spans="1:20" ht="15.75">
      <c r="A147" s="30"/>
      <c r="B147" s="33" t="str">
        <f t="shared" si="34"/>
        <v/>
      </c>
      <c r="C147" s="22"/>
      <c r="D147" s="22"/>
      <c r="E147" s="22"/>
      <c r="F147" s="22"/>
      <c r="G147" s="22"/>
      <c r="H147" s="22"/>
      <c r="I147" s="41" t="str">
        <f>IFERROR(IF(C147="DIA","CITA CON MATRICULA",IF(A147="","",IF(J147="","",VLOOKUP(J147,'CITAS SOLICITADAS CUENTA'!A:C,3,FALSE)))),"REVISAR CITA")</f>
        <v/>
      </c>
      <c r="J147" s="46" t="str">
        <f t="shared" si="40"/>
        <v/>
      </c>
      <c r="K147" s="39" t="str">
        <f>IFERROR(IF(C147="DIA","DIA",IF(A147="","",VLOOKUP(J147,'CITAS SOLICITADAS CUENTA'!A:G,5,FALSE))),"ERROR")</f>
        <v/>
      </c>
      <c r="L147" s="40" t="str">
        <f>IFERROR(IF(C147="DIA","HORA",IF(A147="","",VLOOKUP(J147,'CITAS SOLICITADAS CUENTA'!A:G,6,FALSE))),"ERROR")</f>
        <v/>
      </c>
      <c r="M147" s="47" t="str">
        <f>IFERROR(IF(C147="DIA","ESTACION",IF(A147="","",VLOOKUP(J147,'CITAS SOLICITADAS CUENTA'!A:G,4,FALSE))),"ERROR")</f>
        <v/>
      </c>
      <c r="N147" s="42" t="str">
        <f>IFERROR(IF(C147="DIA","TIPO ITV",IF(A147="","",IF(E147="","",VLOOKUP(E147,'RELACION MATRICULAS'!C:D,2,FALSE)))),"ERROR")</f>
        <v/>
      </c>
      <c r="O147" s="43" t="str">
        <f t="shared" si="49"/>
        <v/>
      </c>
      <c r="P147" s="30"/>
      <c r="Q147" s="56" t="str">
        <f>IFERROR(IF(C147="DIA","TIP ITV SOLI",IF(E147="","",IF(VLOOKUP(E147,'RELACION MATRICULAS'!C:D,2,FALSE)="FURGONETA",0,IF(VLOOKUP(E147,'RELACION MATRICULAS'!C:D,2,FALSE)="BUS",1,666)))),"ERROR")</f>
        <v/>
      </c>
      <c r="R147" s="42" t="str">
        <f t="shared" si="50"/>
        <v/>
      </c>
      <c r="S147" s="30"/>
      <c r="T147" s="51"/>
    </row>
    <row r="148" spans="1:20" ht="26.25">
      <c r="A148" s="30"/>
      <c r="B148" s="33" t="str">
        <f t="shared" si="34"/>
        <v/>
      </c>
      <c r="C148" s="78" t="s">
        <v>101</v>
      </c>
      <c r="D148" s="79"/>
      <c r="E148" s="79"/>
      <c r="F148" s="79"/>
      <c r="G148" s="79"/>
      <c r="H148" s="80"/>
      <c r="I148" s="41" t="str">
        <f>IFERROR(IF(C148="DIA","CITA CON MATRICULA",IF(A148="","",IF(J148="","",VLOOKUP(J148,'CITAS SOLICITADAS CUENTA'!A:C,3,FALSE)))),"REVISAR CITA")</f>
        <v/>
      </c>
      <c r="J148" s="46" t="str">
        <f t="shared" si="40"/>
        <v/>
      </c>
      <c r="K148" s="39" t="str">
        <f>IFERROR(IF(C148="DIA","DIA",IF(A148="","",VLOOKUP(J148,'CITAS SOLICITADAS CUENTA'!A:G,5,FALSE))),"ERROR")</f>
        <v/>
      </c>
      <c r="L148" s="40" t="str">
        <f>IFERROR(IF(C148="DIA","HORA",IF(A148="","",VLOOKUP(J148,'CITAS SOLICITADAS CUENTA'!A:G,6,FALSE))),"ERROR")</f>
        <v/>
      </c>
      <c r="M148" s="37" t="str">
        <f>IFERROR(IF(C148="DIA","ESTACION",IF(A148="","",VLOOKUP(J148,'CITAS SOLICITADAS CUENTA'!A:G,4,FALSE))),"ERROR")</f>
        <v/>
      </c>
      <c r="N148" s="42" t="str">
        <f>IFERROR(IF(C148="DIA","TIPO ITV",IF(A148="","",IF(E148="","",VLOOKUP(E148,'RELACION MATRICULAS'!C:D,2,FALSE)))),"ERROR")</f>
        <v/>
      </c>
      <c r="O148" s="43" t="str">
        <f t="shared" si="49"/>
        <v/>
      </c>
      <c r="P148" s="30"/>
      <c r="Q148" s="56" t="str">
        <f>IFERROR(IF(C148="DIA","TIP ITV SOLI",IF(E148="","",IF(VLOOKUP(E148,'RELACION MATRICULAS'!C:D,2,FALSE)="FURGONETA",0,IF(VLOOKUP(E148,'RELACION MATRICULAS'!C:D,2,FALSE)="BUS",1,666)))),"ERROR")</f>
        <v/>
      </c>
      <c r="R148" s="42" t="str">
        <f t="shared" si="50"/>
        <v/>
      </c>
      <c r="S148" s="30"/>
      <c r="T148" s="51"/>
    </row>
    <row r="149" spans="1:20" ht="30.75" customHeight="1">
      <c r="A149" s="30"/>
      <c r="B149" s="33" t="str">
        <f t="shared" si="34"/>
        <v>DIASEM</v>
      </c>
      <c r="C149" s="5" t="s">
        <v>0</v>
      </c>
      <c r="D149" s="5" t="s">
        <v>2</v>
      </c>
      <c r="E149" s="5" t="s">
        <v>1</v>
      </c>
      <c r="F149" s="6" t="s">
        <v>11</v>
      </c>
      <c r="G149" s="5" t="s">
        <v>3</v>
      </c>
      <c r="H149" s="6" t="s">
        <v>4</v>
      </c>
      <c r="I149" s="41" t="str">
        <f>IFERROR(IF(C149="DIA","CITA CON MATRICULA",IF(A149="","",IF(J149="","",VLOOKUP(J149,'CITAS SOLICITADAS CUENTA'!A:C,3,FALSE)))),"REVISAR CITA")</f>
        <v>CITA CON MATRICULA</v>
      </c>
      <c r="J149" s="46" t="str">
        <f t="shared" si="40"/>
        <v>COMPROBACION CITA</v>
      </c>
      <c r="K149" s="39" t="str">
        <f>IFERROR(IF(C149="DIA","DIA",IF(A149="","",VLOOKUP(J149,'CITAS SOLICITADAS CUENTA'!A:G,5,FALSE))),"ERROR")</f>
        <v>DIA</v>
      </c>
      <c r="L149" s="40" t="str">
        <f>IFERROR(IF(C149="DIA","HORA",IF(A149="","",VLOOKUP(J149,'CITAS SOLICITADAS CUENTA'!A:G,6,FALSE))),"ERROR")</f>
        <v>HORA</v>
      </c>
      <c r="M149" s="37" t="str">
        <f>IFERROR(IF(C149="DIA","ESTACION",IF(A149="","",VLOOKUP(J149,'CITAS SOLICITADAS CUENTA'!A:G,4,FALSE))),"ERROR")</f>
        <v>ESTACION</v>
      </c>
      <c r="N149" s="42" t="str">
        <f>IFERROR(IF(C149="DIA","TIPO ITV",IF(A149="","",IF(E149="","",VLOOKUP(E149,'RELACION MATRICULAS'!C:D,2,FALSE)))),"ERROR")</f>
        <v>TIPO ITV</v>
      </c>
      <c r="O149" s="43" t="str">
        <f t="shared" si="49"/>
        <v>COMPROBACION FECHA LIMITE CITA ITV</v>
      </c>
      <c r="P149" s="30"/>
      <c r="Q149" s="56" t="str">
        <f>IFERROR(IF(C149="DIA","TIP ITV SOLI",IF(E149="","",IF(VLOOKUP(E149,'RELACION MATRICULAS'!C:D,2,FALSE)="FURGONETA",0,IF(VLOOKUP(E149,'RELACION MATRICULAS'!C:D,2,FALSE)="BUS",1,666)))),"ERROR")</f>
        <v>TIP ITV SOLI</v>
      </c>
      <c r="R149" s="42" t="str">
        <f t="shared" si="50"/>
        <v>TIP ITV SOLI</v>
      </c>
      <c r="S149" s="30"/>
      <c r="T149" s="51"/>
    </row>
    <row r="150" spans="1:20" ht="26.25">
      <c r="A150" s="30" t="str">
        <f t="shared" ref="A150:A161" si="51">IF(C150="","",WEEKDAY(C150))</f>
        <v/>
      </c>
      <c r="B150" s="33" t="str">
        <f t="shared" si="34"/>
        <v/>
      </c>
      <c r="C150" s="12"/>
      <c r="D150" s="13"/>
      <c r="E150" s="6"/>
      <c r="F150" s="14"/>
      <c r="G150" s="12"/>
      <c r="H150" s="58" t="str">
        <f>IF(E150="","",IF(G150="CITA DE 2","SEGUNDAS",VLOOKUP(E150,'RELACION MATRICULAS'!A:B,2,FALSE)))</f>
        <v/>
      </c>
      <c r="I150" s="41" t="str">
        <f>IFERROR(IF(C150="DIA","CITA CON MATRICULA",IF(A150="","",IF(J150="","",VLOOKUP(J150,'CITAS SOLICITADAS CUENTA'!A:C,3,FALSE)))),"REVISAR CITA")</f>
        <v/>
      </c>
      <c r="J150" s="46" t="str">
        <f t="shared" si="40"/>
        <v/>
      </c>
      <c r="K150" s="39" t="str">
        <f>IFERROR(IF(C150="DIA","DIA",IF(A150="","",VLOOKUP(J150,'CITAS SOLICITADAS CUENTA'!A:G,5,FALSE))),"ERROR")</f>
        <v/>
      </c>
      <c r="L150" s="40" t="str">
        <f>IFERROR(IF(C150="DIA","HORA",IF(A150="","",VLOOKUP(J150,'CITAS SOLICITADAS CUENTA'!A:G,6,FALSE))),"ERROR")</f>
        <v/>
      </c>
      <c r="M150" s="37" t="str">
        <f>IFERROR(IF(C150="DIA","ESTACION",IF(A150="","",VLOOKUP(J150,'CITAS SOLICITADAS CUENTA'!A:G,4,FALSE))),"ERROR")</f>
        <v/>
      </c>
      <c r="N150" s="42" t="str">
        <f>IFERROR(IF(C150="DIA","TIPO ITV",IF(A150="","",IF(E150="","",VLOOKUP(E150,'RELACION MATRICULAS'!C:D,2,FALSE)))),"ERROR")</f>
        <v/>
      </c>
      <c r="O150" s="43" t="str">
        <f t="shared" si="49"/>
        <v/>
      </c>
      <c r="P150" s="30"/>
      <c r="Q150" s="56" t="str">
        <f>IFERROR(IF(C150="DIA","TIP ITV SOLI",IF(E150="","",IF(VLOOKUP(E150,'RELACION MATRICULAS'!C:D,2,FALSE)="FURGONETA",0,IF(VLOOKUP(E150,'RELACION MATRICULAS'!C:D,2,FALSE)="BUS",1,666)))),"ERROR")</f>
        <v/>
      </c>
      <c r="R150" s="42" t="str">
        <f t="shared" si="50"/>
        <v/>
      </c>
      <c r="S150" s="30"/>
      <c r="T150" s="51"/>
    </row>
    <row r="151" spans="1:20" ht="26.25">
      <c r="A151" s="30" t="str">
        <f t="shared" si="51"/>
        <v/>
      </c>
      <c r="B151" s="33" t="str">
        <f t="shared" si="34"/>
        <v/>
      </c>
      <c r="C151" s="12"/>
      <c r="D151" s="13"/>
      <c r="E151" s="6"/>
      <c r="F151" s="14"/>
      <c r="G151" s="12"/>
      <c r="H151" s="58" t="str">
        <f>IF(E151="","",IF(G151="CITA DE 2","SEGUNDAS",VLOOKUP(E151,'RELACION MATRICULAS'!A:B,2,FALSE)))</f>
        <v/>
      </c>
      <c r="I151" s="41" t="str">
        <f>IFERROR(IF(C151="DIA","CITA CON MATRICULA",IF(A151="","",IF(J151="","",VLOOKUP(J151,'CITAS SOLICITADAS CUENTA'!A:C,3,FALSE)))),"REVISAR CITA")</f>
        <v/>
      </c>
      <c r="J151" s="46" t="str">
        <f t="shared" si="40"/>
        <v/>
      </c>
      <c r="K151" s="39" t="str">
        <f>IFERROR(IF(C151="DIA","DIA",IF(A151="","",VLOOKUP(J151,'CITAS SOLICITADAS CUENTA'!A:G,5,FALSE))),"ERROR")</f>
        <v/>
      </c>
      <c r="L151" s="40" t="str">
        <f>IFERROR(IF(C151="DIA","HORA",IF(A151="","",VLOOKUP(J151,'CITAS SOLICITADAS CUENTA'!A:G,6,FALSE))),"ERROR")</f>
        <v/>
      </c>
      <c r="M151" s="37" t="str">
        <f>IFERROR(IF(C151="DIA","ESTACION",IF(A151="","",VLOOKUP(J151,'CITAS SOLICITADAS CUENTA'!A:G,4,FALSE))),"ERROR")</f>
        <v/>
      </c>
      <c r="N151" s="42" t="str">
        <f>IFERROR(IF(C151="DIA","TIPO ITV",IF(A151="","",IF(E151="","",VLOOKUP(E151,'RELACION MATRICULAS'!C:D,2,FALSE)))),"ERROR")</f>
        <v/>
      </c>
      <c r="O151" s="43" t="str">
        <f t="shared" si="49"/>
        <v/>
      </c>
      <c r="P151" s="30"/>
      <c r="Q151" s="56" t="str">
        <f>IFERROR(IF(C151="DIA","TIP ITV SOLI",IF(E151="","",IF(VLOOKUP(E151,'RELACION MATRICULAS'!C:D,2,FALSE)="FURGONETA",0,IF(VLOOKUP(E151,'RELACION MATRICULAS'!C:D,2,FALSE)="BUS",1,666)))),"ERROR")</f>
        <v/>
      </c>
      <c r="R151" s="42" t="str">
        <f t="shared" si="50"/>
        <v/>
      </c>
      <c r="S151" s="30"/>
      <c r="T151" s="51"/>
    </row>
    <row r="152" spans="1:20" ht="26.25">
      <c r="A152" s="30" t="str">
        <f t="shared" ref="A152:A158" si="52">IF(C152="","",WEEKDAY(C152))</f>
        <v/>
      </c>
      <c r="B152" s="33" t="str">
        <f t="shared" ref="B152:B158" si="53">IF(C152="","",IF(LEFT(C152,3)="ITV","",IF(C152="DIA","DIASEM",C152)))</f>
        <v/>
      </c>
      <c r="C152" s="12"/>
      <c r="D152" s="13"/>
      <c r="E152" s="6"/>
      <c r="F152" s="14"/>
      <c r="G152" s="12"/>
      <c r="H152" s="58" t="str">
        <f>IF(E152="","",IF(G152="CITA DE 2","SEGUNDAS",VLOOKUP(E152,'RELACION MATRICULAS'!A:B,2,FALSE)))</f>
        <v/>
      </c>
      <c r="I152" s="41" t="str">
        <f>IFERROR(IF(C152="DIA","CITA CON MATRICULA",IF(A152="","",IF(J152="","",VLOOKUP(J152,'CITAS SOLICITADAS CUENTA'!A:C,3,FALSE)))),"REVISAR CITA")</f>
        <v/>
      </c>
      <c r="J152" s="46" t="str">
        <f t="shared" ref="J152:J158" si="54">IF(C152="DIA","COMPROBACION CITA",IF(A152="","",IF(C152="","",C152&amp;D152)))</f>
        <v/>
      </c>
      <c r="K152" s="39" t="str">
        <f>IFERROR(IF(C152="DIA","DIA",IF(A152="","",VLOOKUP(J152,'CITAS SOLICITADAS CUENTA'!A:G,5,FALSE))),"ERROR")</f>
        <v/>
      </c>
      <c r="L152" s="40" t="str">
        <f>IFERROR(IF(C152="DIA","HORA",IF(A152="","",VLOOKUP(J152,'CITAS SOLICITADAS CUENTA'!A:G,6,FALSE))),"ERROR")</f>
        <v/>
      </c>
      <c r="M152" s="37" t="str">
        <f>IFERROR(IF(C152="DIA","ESTACION",IF(A152="","",VLOOKUP(J152,'CITAS SOLICITADAS CUENTA'!A:G,4,FALSE))),"ERROR")</f>
        <v/>
      </c>
      <c r="N152" s="42" t="str">
        <f>IFERROR(IF(C152="DIA","TIPO ITV",IF(A152="","",IF(E152="","",VLOOKUP(E152,'RELACION MATRICULAS'!C:D,2,FALSE)))),"ERROR")</f>
        <v/>
      </c>
      <c r="O152" s="43" t="str">
        <f t="shared" si="49"/>
        <v/>
      </c>
      <c r="P152" s="30"/>
      <c r="Q152" s="56" t="str">
        <f>IFERROR(IF(C152="DIA","TIP ITV SOLI",IF(E152="","",IF(VLOOKUP(E152,'RELACION MATRICULAS'!C:D,2,FALSE)="FURGONETA",0,IF(VLOOKUP(E152,'RELACION MATRICULAS'!C:D,2,FALSE)="BUS",1,666)))),"ERROR")</f>
        <v/>
      </c>
      <c r="R152" s="42" t="str">
        <f t="shared" si="50"/>
        <v/>
      </c>
      <c r="S152" s="30"/>
      <c r="T152" s="51"/>
    </row>
    <row r="153" spans="1:20" ht="26.25">
      <c r="A153" s="30" t="str">
        <f t="shared" si="52"/>
        <v/>
      </c>
      <c r="B153" s="33" t="str">
        <f t="shared" si="53"/>
        <v/>
      </c>
      <c r="C153" s="12"/>
      <c r="D153" s="13"/>
      <c r="E153" s="6"/>
      <c r="F153" s="14"/>
      <c r="G153" s="12"/>
      <c r="H153" s="58" t="str">
        <f>IF(E153="","",IF(G153="CITA DE 2","SEGUNDAS",VLOOKUP(E153,'RELACION MATRICULAS'!A:B,2,FALSE)))</f>
        <v/>
      </c>
      <c r="I153" s="41" t="str">
        <f>IFERROR(IF(C153="DIA","CITA CON MATRICULA",IF(A153="","",IF(J153="","",VLOOKUP(J153,'CITAS SOLICITADAS CUENTA'!A:C,3,FALSE)))),"REVISAR CITA")</f>
        <v/>
      </c>
      <c r="J153" s="46" t="str">
        <f t="shared" si="54"/>
        <v/>
      </c>
      <c r="K153" s="39" t="str">
        <f>IFERROR(IF(C153="DIA","DIA",IF(A153="","",VLOOKUP(J153,'CITAS SOLICITADAS CUENTA'!A:G,5,FALSE))),"ERROR")</f>
        <v/>
      </c>
      <c r="L153" s="40" t="str">
        <f>IFERROR(IF(C153="DIA","HORA",IF(A153="","",VLOOKUP(J153,'CITAS SOLICITADAS CUENTA'!A:G,6,FALSE))),"ERROR")</f>
        <v/>
      </c>
      <c r="M153" s="37" t="str">
        <f>IFERROR(IF(C153="DIA","ESTACION",IF(A153="","",VLOOKUP(J153,'CITAS SOLICITADAS CUENTA'!A:G,4,FALSE))),"ERROR")</f>
        <v/>
      </c>
      <c r="N153" s="42" t="str">
        <f>IFERROR(IF(C153="DIA","TIPO ITV",IF(A153="","",IF(E153="","",VLOOKUP(E153,'RELACION MATRICULAS'!C:D,2,FALSE)))),"ERROR")</f>
        <v/>
      </c>
      <c r="O153" s="43" t="str">
        <f t="shared" si="49"/>
        <v/>
      </c>
      <c r="P153" s="30"/>
      <c r="Q153" s="56" t="str">
        <f>IFERROR(IF(C153="DIA","TIP ITV SOLI",IF(E153="","",IF(VLOOKUP(E153,'RELACION MATRICULAS'!C:D,2,FALSE)="FURGONETA",0,IF(VLOOKUP(E153,'RELACION MATRICULAS'!C:D,2,FALSE)="BUS",1,666)))),"ERROR")</f>
        <v/>
      </c>
      <c r="R153" s="42" t="str">
        <f t="shared" si="50"/>
        <v/>
      </c>
      <c r="S153" s="30"/>
      <c r="T153" s="51"/>
    </row>
    <row r="154" spans="1:20" ht="26.25">
      <c r="A154" s="30" t="str">
        <f t="shared" si="52"/>
        <v/>
      </c>
      <c r="B154" s="33" t="str">
        <f t="shared" si="53"/>
        <v/>
      </c>
      <c r="C154" s="12"/>
      <c r="D154" s="13"/>
      <c r="E154" s="6"/>
      <c r="F154" s="14"/>
      <c r="G154" s="12"/>
      <c r="H154" s="58" t="str">
        <f>IF(E154="","",IF(G154="CITA DE 2","SEGUNDAS",VLOOKUP(E154,'RELACION MATRICULAS'!A:B,2,FALSE)))</f>
        <v/>
      </c>
      <c r="I154" s="41" t="str">
        <f>IFERROR(IF(C154="DIA","CITA CON MATRICULA",IF(A154="","",IF(J154="","",VLOOKUP(J154,'CITAS SOLICITADAS CUENTA'!A:C,3,FALSE)))),"REVISAR CITA")</f>
        <v/>
      </c>
      <c r="J154" s="46" t="str">
        <f t="shared" si="54"/>
        <v/>
      </c>
      <c r="K154" s="39" t="str">
        <f>IFERROR(IF(C154="DIA","DIA",IF(A154="","",VLOOKUP(J154,'CITAS SOLICITADAS CUENTA'!A:G,5,FALSE))),"ERROR")</f>
        <v/>
      </c>
      <c r="L154" s="40" t="str">
        <f>IFERROR(IF(C154="DIA","HORA",IF(A154="","",VLOOKUP(J154,'CITAS SOLICITADAS CUENTA'!A:G,6,FALSE))),"ERROR")</f>
        <v/>
      </c>
      <c r="M154" s="37" t="str">
        <f>IFERROR(IF(C154="DIA","ESTACION",IF(A154="","",VLOOKUP(J154,'CITAS SOLICITADAS CUENTA'!A:G,4,FALSE))),"ERROR")</f>
        <v/>
      </c>
      <c r="N154" s="42" t="str">
        <f>IFERROR(IF(C154="DIA","TIPO ITV",IF(A154="","",IF(E154="","",VLOOKUP(E154,'RELACION MATRICULAS'!C:D,2,FALSE)))),"ERROR")</f>
        <v/>
      </c>
      <c r="O154" s="43" t="str">
        <f t="shared" si="49"/>
        <v/>
      </c>
      <c r="P154" s="30"/>
      <c r="Q154" s="56" t="str">
        <f>IFERROR(IF(C154="DIA","TIP ITV SOLI",IF(E154="","",IF(VLOOKUP(E154,'RELACION MATRICULAS'!C:D,2,FALSE)="FURGONETA",0,IF(VLOOKUP(E154,'RELACION MATRICULAS'!C:D,2,FALSE)="BUS",1,666)))),"ERROR")</f>
        <v/>
      </c>
      <c r="R154" s="42" t="str">
        <f t="shared" si="50"/>
        <v/>
      </c>
      <c r="S154" s="30"/>
      <c r="T154" s="51"/>
    </row>
    <row r="155" spans="1:20" ht="26.25">
      <c r="A155" s="30" t="str">
        <f t="shared" si="52"/>
        <v/>
      </c>
      <c r="B155" s="33" t="str">
        <f t="shared" si="53"/>
        <v/>
      </c>
      <c r="C155" s="12"/>
      <c r="D155" s="13"/>
      <c r="E155" s="6"/>
      <c r="F155" s="14"/>
      <c r="G155" s="12"/>
      <c r="H155" s="58" t="str">
        <f>IF(E155="","",IF(G155="CITA DE 2","SEGUNDAS",VLOOKUP(E155,'RELACION MATRICULAS'!A:B,2,FALSE)))</f>
        <v/>
      </c>
      <c r="I155" s="41" t="str">
        <f>IFERROR(IF(C155="DIA","CITA CON MATRICULA",IF(A155="","",IF(J155="","",VLOOKUP(J155,'CITAS SOLICITADAS CUENTA'!A:C,3,FALSE)))),"REVISAR CITA")</f>
        <v/>
      </c>
      <c r="J155" s="46" t="str">
        <f t="shared" si="54"/>
        <v/>
      </c>
      <c r="K155" s="39" t="str">
        <f>IFERROR(IF(C155="DIA","DIA",IF(A155="","",VLOOKUP(J155,'CITAS SOLICITADAS CUENTA'!A:G,5,FALSE))),"ERROR")</f>
        <v/>
      </c>
      <c r="L155" s="40" t="str">
        <f>IFERROR(IF(C155="DIA","HORA",IF(A155="","",VLOOKUP(J155,'CITAS SOLICITADAS CUENTA'!A:G,6,FALSE))),"ERROR")</f>
        <v/>
      </c>
      <c r="M155" s="37" t="str">
        <f>IFERROR(IF(C155="DIA","ESTACION",IF(A155="","",VLOOKUP(J155,'CITAS SOLICITADAS CUENTA'!A:G,4,FALSE))),"ERROR")</f>
        <v/>
      </c>
      <c r="N155" s="42" t="str">
        <f>IFERROR(IF(C155="DIA","TIPO ITV",IF(A155="","",IF(E155="","",VLOOKUP(E155,'RELACION MATRICULAS'!C:D,2,FALSE)))),"ERROR")</f>
        <v/>
      </c>
      <c r="O155" s="43" t="str">
        <f t="shared" si="49"/>
        <v/>
      </c>
      <c r="P155" s="30"/>
      <c r="Q155" s="56" t="str">
        <f>IFERROR(IF(C155="DIA","TIP ITV SOLI",IF(E155="","",IF(VLOOKUP(E155,'RELACION MATRICULAS'!C:D,2,FALSE)="FURGONETA",0,IF(VLOOKUP(E155,'RELACION MATRICULAS'!C:D,2,FALSE)="BUS",1,666)))),"ERROR")</f>
        <v/>
      </c>
      <c r="R155" s="42" t="str">
        <f t="shared" si="50"/>
        <v/>
      </c>
      <c r="S155" s="30"/>
      <c r="T155" s="51"/>
    </row>
    <row r="156" spans="1:20" ht="26.25">
      <c r="A156" s="30" t="str">
        <f t="shared" si="52"/>
        <v/>
      </c>
      <c r="B156" s="33" t="str">
        <f t="shared" si="53"/>
        <v/>
      </c>
      <c r="C156" s="12"/>
      <c r="D156" s="13"/>
      <c r="E156" s="6"/>
      <c r="F156" s="14"/>
      <c r="G156" s="12"/>
      <c r="H156" s="58" t="str">
        <f>IF(E156="","",IF(G156="CITA DE 2","SEGUNDAS",VLOOKUP(E156,'RELACION MATRICULAS'!A:B,2,FALSE)))</f>
        <v/>
      </c>
      <c r="I156" s="41" t="str">
        <f>IFERROR(IF(C156="DIA","CITA CON MATRICULA",IF(A156="","",IF(J156="","",VLOOKUP(J156,'CITAS SOLICITADAS CUENTA'!A:C,3,FALSE)))),"REVISAR CITA")</f>
        <v/>
      </c>
      <c r="J156" s="46" t="str">
        <f t="shared" si="54"/>
        <v/>
      </c>
      <c r="K156" s="39" t="str">
        <f>IFERROR(IF(C156="DIA","DIA",IF(A156="","",VLOOKUP(J156,'CITAS SOLICITADAS CUENTA'!A:G,5,FALSE))),"ERROR")</f>
        <v/>
      </c>
      <c r="L156" s="40" t="str">
        <f>IFERROR(IF(C156="DIA","HORA",IF(A156="","",VLOOKUP(J156,'CITAS SOLICITADAS CUENTA'!A:G,6,FALSE))),"ERROR")</f>
        <v/>
      </c>
      <c r="M156" s="37" t="str">
        <f>IFERROR(IF(C156="DIA","ESTACION",IF(A156="","",VLOOKUP(J156,'CITAS SOLICITADAS CUENTA'!A:G,4,FALSE))),"ERROR")</f>
        <v/>
      </c>
      <c r="N156" s="42" t="str">
        <f>IFERROR(IF(C156="DIA","TIPO ITV",IF(A156="","",IF(E156="","",VLOOKUP(E156,'RELACION MATRICULAS'!C:D,2,FALSE)))),"ERROR")</f>
        <v/>
      </c>
      <c r="O156" s="43" t="str">
        <f t="shared" si="49"/>
        <v/>
      </c>
      <c r="P156" s="30"/>
      <c r="Q156" s="56" t="str">
        <f>IFERROR(IF(C156="DIA","TIP ITV SOLI",IF(E156="","",IF(VLOOKUP(E156,'RELACION MATRICULAS'!C:D,2,FALSE)="FURGONETA",0,IF(VLOOKUP(E156,'RELACION MATRICULAS'!C:D,2,FALSE)="BUS",1,666)))),"ERROR")</f>
        <v/>
      </c>
      <c r="R156" s="42" t="str">
        <f t="shared" si="50"/>
        <v/>
      </c>
      <c r="S156" s="30"/>
      <c r="T156" s="51"/>
    </row>
    <row r="157" spans="1:20" ht="26.25">
      <c r="A157" s="30" t="str">
        <f t="shared" si="52"/>
        <v/>
      </c>
      <c r="B157" s="33" t="str">
        <f t="shared" si="53"/>
        <v/>
      </c>
      <c r="C157" s="12"/>
      <c r="D157" s="13"/>
      <c r="E157" s="6"/>
      <c r="F157" s="14"/>
      <c r="G157" s="12"/>
      <c r="H157" s="58" t="str">
        <f>IF(E157="","",IF(G157="CITA DE 2","SEGUNDAS",VLOOKUP(E157,'RELACION MATRICULAS'!A:B,2,FALSE)))</f>
        <v/>
      </c>
      <c r="I157" s="41" t="str">
        <f>IFERROR(IF(C157="DIA","CITA CON MATRICULA",IF(A157="","",IF(J157="","",VLOOKUP(J157,'CITAS SOLICITADAS CUENTA'!A:C,3,FALSE)))),"REVISAR CITA")</f>
        <v/>
      </c>
      <c r="J157" s="46" t="str">
        <f t="shared" si="54"/>
        <v/>
      </c>
      <c r="K157" s="39" t="str">
        <f>IFERROR(IF(C157="DIA","DIA",IF(A157="","",VLOOKUP(J157,'CITAS SOLICITADAS CUENTA'!A:G,5,FALSE))),"ERROR")</f>
        <v/>
      </c>
      <c r="L157" s="40" t="str">
        <f>IFERROR(IF(C157="DIA","HORA",IF(A157="","",VLOOKUP(J157,'CITAS SOLICITADAS CUENTA'!A:G,6,FALSE))),"ERROR")</f>
        <v/>
      </c>
      <c r="M157" s="37" t="str">
        <f>IFERROR(IF(C157="DIA","ESTACION",IF(A157="","",VLOOKUP(J157,'CITAS SOLICITADAS CUENTA'!A:G,4,FALSE))),"ERROR")</f>
        <v/>
      </c>
      <c r="N157" s="42" t="str">
        <f>IFERROR(IF(C157="DIA","TIPO ITV",IF(A157="","",IF(E157="","",VLOOKUP(E157,'RELACION MATRICULAS'!C:D,2,FALSE)))),"ERROR")</f>
        <v/>
      </c>
      <c r="O157" s="43" t="str">
        <f t="shared" si="49"/>
        <v/>
      </c>
      <c r="P157" s="30"/>
      <c r="Q157" s="56" t="str">
        <f>IFERROR(IF(C157="DIA","TIP ITV SOLI",IF(E157="","",IF(VLOOKUP(E157,'RELACION MATRICULAS'!C:D,2,FALSE)="FURGONETA",0,IF(VLOOKUP(E157,'RELACION MATRICULAS'!C:D,2,FALSE)="BUS",1,666)))),"ERROR")</f>
        <v/>
      </c>
      <c r="R157" s="42" t="str">
        <f t="shared" si="50"/>
        <v/>
      </c>
      <c r="S157" s="30"/>
      <c r="T157" s="51"/>
    </row>
    <row r="158" spans="1:20" ht="26.25">
      <c r="A158" s="30" t="str">
        <f t="shared" si="52"/>
        <v/>
      </c>
      <c r="B158" s="33" t="str">
        <f t="shared" si="53"/>
        <v/>
      </c>
      <c r="C158" s="12"/>
      <c r="D158" s="13"/>
      <c r="E158" s="6"/>
      <c r="F158" s="14"/>
      <c r="G158" s="12"/>
      <c r="H158" s="58" t="str">
        <f>IF(E158="","",IF(G158="CITA DE 2","SEGUNDAS",VLOOKUP(E158,'RELACION MATRICULAS'!A:B,2,FALSE)))</f>
        <v/>
      </c>
      <c r="I158" s="41" t="str">
        <f>IFERROR(IF(C158="DIA","CITA CON MATRICULA",IF(A158="","",IF(J158="","",VLOOKUP(J158,'CITAS SOLICITADAS CUENTA'!A:C,3,FALSE)))),"REVISAR CITA")</f>
        <v/>
      </c>
      <c r="J158" s="46" t="str">
        <f t="shared" si="54"/>
        <v/>
      </c>
      <c r="K158" s="39" t="str">
        <f>IFERROR(IF(C158="DIA","DIA",IF(A158="","",VLOOKUP(J158,'CITAS SOLICITADAS CUENTA'!A:G,5,FALSE))),"ERROR")</f>
        <v/>
      </c>
      <c r="L158" s="40" t="str">
        <f>IFERROR(IF(C158="DIA","HORA",IF(A158="","",VLOOKUP(J158,'CITAS SOLICITADAS CUENTA'!A:G,6,FALSE))),"ERROR")</f>
        <v/>
      </c>
      <c r="M158" s="37" t="str">
        <f>IFERROR(IF(C158="DIA","ESTACION",IF(A158="","",VLOOKUP(J158,'CITAS SOLICITADAS CUENTA'!A:G,4,FALSE))),"ERROR")</f>
        <v/>
      </c>
      <c r="N158" s="42" t="str">
        <f>IFERROR(IF(C158="DIA","TIPO ITV",IF(A158="","",IF(E158="","",VLOOKUP(E158,'RELACION MATRICULAS'!C:D,2,FALSE)))),"ERROR")</f>
        <v/>
      </c>
      <c r="O158" s="43" t="str">
        <f t="shared" si="49"/>
        <v/>
      </c>
      <c r="P158" s="30"/>
      <c r="Q158" s="56" t="str">
        <f>IFERROR(IF(C158="DIA","TIP ITV SOLI",IF(E158="","",IF(VLOOKUP(E158,'RELACION MATRICULAS'!C:D,2,FALSE)="FURGONETA",0,IF(VLOOKUP(E158,'RELACION MATRICULAS'!C:D,2,FALSE)="BUS",1,666)))),"ERROR")</f>
        <v/>
      </c>
      <c r="R158" s="42" t="str">
        <f t="shared" si="50"/>
        <v/>
      </c>
      <c r="S158" s="30"/>
      <c r="T158" s="51"/>
    </row>
    <row r="159" spans="1:20" ht="26.25">
      <c r="A159" s="30" t="str">
        <f t="shared" si="51"/>
        <v/>
      </c>
      <c r="B159" s="33" t="str">
        <f t="shared" si="34"/>
        <v/>
      </c>
      <c r="C159" s="12"/>
      <c r="D159" s="13"/>
      <c r="E159" s="6"/>
      <c r="F159" s="14"/>
      <c r="G159" s="12"/>
      <c r="H159" s="58" t="str">
        <f>IF(E159="","",IF(G159="CITA DE 2","SEGUNDAS",VLOOKUP(E159,'RELACION MATRICULAS'!A:B,2,FALSE)))</f>
        <v/>
      </c>
      <c r="I159" s="41" t="str">
        <f>IFERROR(IF(C159="DIA","CITA CON MATRICULA",IF(A159="","",IF(J159="","",VLOOKUP(J159,'CITAS SOLICITADAS CUENTA'!A:C,3,FALSE)))),"REVISAR CITA")</f>
        <v/>
      </c>
      <c r="J159" s="46" t="str">
        <f t="shared" si="40"/>
        <v/>
      </c>
      <c r="K159" s="39" t="str">
        <f>IFERROR(IF(C159="DIA","DIA",IF(A159="","",VLOOKUP(J159,'CITAS SOLICITADAS CUENTA'!A:G,5,FALSE))),"ERROR")</f>
        <v/>
      </c>
      <c r="L159" s="40" t="str">
        <f>IFERROR(IF(C159="DIA","HORA",IF(A159="","",VLOOKUP(J159,'CITAS SOLICITADAS CUENTA'!A:G,6,FALSE))),"ERROR")</f>
        <v/>
      </c>
      <c r="M159" s="37" t="str">
        <f>IFERROR(IF(C159="DIA","ESTACION",IF(A159="","",VLOOKUP(J159,'CITAS SOLICITADAS CUENTA'!A:G,4,FALSE))),"ERROR")</f>
        <v/>
      </c>
      <c r="N159" s="42" t="str">
        <f>IFERROR(IF(C159="DIA","TIPO ITV",IF(A159="","",IF(E159="","",VLOOKUP(E159,'RELACION MATRICULAS'!C:D,2,FALSE)))),"ERROR")</f>
        <v/>
      </c>
      <c r="O159" s="43" t="str">
        <f t="shared" si="49"/>
        <v/>
      </c>
      <c r="P159" s="30"/>
      <c r="Q159" s="56" t="str">
        <f>IFERROR(IF(C159="DIA","TIP ITV SOLI",IF(E159="","",IF(VLOOKUP(E159,'RELACION MATRICULAS'!C:D,2,FALSE)="FURGONETA",0,IF(VLOOKUP(E159,'RELACION MATRICULAS'!C:D,2,FALSE)="BUS",1,666)))),"ERROR")</f>
        <v/>
      </c>
      <c r="R159" s="42" t="str">
        <f t="shared" si="50"/>
        <v/>
      </c>
      <c r="S159" s="30"/>
      <c r="T159" s="51"/>
    </row>
    <row r="160" spans="1:20" ht="26.25">
      <c r="A160" s="30" t="str">
        <f t="shared" si="51"/>
        <v/>
      </c>
      <c r="B160" s="33" t="str">
        <f t="shared" si="34"/>
        <v/>
      </c>
      <c r="C160" s="12"/>
      <c r="D160" s="13"/>
      <c r="E160" s="6"/>
      <c r="F160" s="14"/>
      <c r="G160" s="12"/>
      <c r="H160" s="58" t="str">
        <f>IF(E160="","",IF(G160="CITA DE 2","SEGUNDAS",VLOOKUP(E160,'RELACION MATRICULAS'!A:B,2,FALSE)))</f>
        <v/>
      </c>
      <c r="I160" s="41" t="str">
        <f>IFERROR(IF(C160="DIA","CITA CON MATRICULA",IF(A160="","",IF(J160="","",VLOOKUP(J160,'CITAS SOLICITADAS CUENTA'!A:C,3,FALSE)))),"REVISAR CITA")</f>
        <v/>
      </c>
      <c r="J160" s="46" t="str">
        <f t="shared" si="40"/>
        <v/>
      </c>
      <c r="K160" s="39" t="str">
        <f>IFERROR(IF(C160="DIA","DIA",IF(A160="","",VLOOKUP(J160,'CITAS SOLICITADAS CUENTA'!A:G,5,FALSE))),"ERROR")</f>
        <v/>
      </c>
      <c r="L160" s="40" t="str">
        <f>IFERROR(IF(C160="DIA","HORA",IF(A160="","",VLOOKUP(J160,'CITAS SOLICITADAS CUENTA'!A:G,6,FALSE))),"ERROR")</f>
        <v/>
      </c>
      <c r="M160" s="37" t="str">
        <f>IFERROR(IF(C160="DIA","ESTACION",IF(A160="","",VLOOKUP(J160,'CITAS SOLICITADAS CUENTA'!A:G,4,FALSE))),"ERROR")</f>
        <v/>
      </c>
      <c r="N160" s="42" t="str">
        <f>IFERROR(IF(C160="DIA","TIPO ITV",IF(A160="","",IF(E160="","",VLOOKUP(E160,'RELACION MATRICULAS'!C:D,2,FALSE)))),"ERROR")</f>
        <v/>
      </c>
      <c r="O160" s="43" t="str">
        <f t="shared" si="49"/>
        <v/>
      </c>
      <c r="P160" s="30"/>
      <c r="Q160" s="56" t="str">
        <f>IFERROR(IF(C160="DIA","TIP ITV SOLI",IF(E160="","",IF(VLOOKUP(E160,'RELACION MATRICULAS'!C:D,2,FALSE)="FURGONETA",0,IF(VLOOKUP(E160,'RELACION MATRICULAS'!C:D,2,FALSE)="BUS",1,666)))),"ERROR")</f>
        <v/>
      </c>
      <c r="R160" s="42" t="str">
        <f t="shared" si="50"/>
        <v/>
      </c>
      <c r="S160" s="30"/>
      <c r="T160" s="51"/>
    </row>
    <row r="161" spans="1:20" ht="26.25">
      <c r="A161" s="30" t="str">
        <f t="shared" si="51"/>
        <v/>
      </c>
      <c r="B161" s="33" t="str">
        <f t="shared" si="34"/>
        <v/>
      </c>
      <c r="C161" s="12"/>
      <c r="D161" s="13"/>
      <c r="E161" s="6"/>
      <c r="F161" s="14"/>
      <c r="G161" s="12"/>
      <c r="H161" s="58" t="str">
        <f>IF(E161="","",IF(G161="CITA DE 2","SEGUNDAS",VLOOKUP(E161,'RELACION MATRICULAS'!A:B,2,FALSE)))</f>
        <v/>
      </c>
      <c r="I161" s="41" t="str">
        <f>IFERROR(IF(C161="DIA","CITA CON MATRICULA",IF(A161="","",IF(J161="","",VLOOKUP(J161,'CITAS SOLICITADAS CUENTA'!A:C,3,FALSE)))),"REVISAR CITA")</f>
        <v/>
      </c>
      <c r="J161" s="46" t="str">
        <f t="shared" si="40"/>
        <v/>
      </c>
      <c r="K161" s="39" t="str">
        <f>IFERROR(IF(C161="DIA","DIA",IF(A161="","",VLOOKUP(J161,'CITAS SOLICITADAS CUENTA'!A:G,5,FALSE))),"ERROR")</f>
        <v/>
      </c>
      <c r="L161" s="40" t="str">
        <f>IFERROR(IF(C161="DIA","HORA",IF(A161="","",VLOOKUP(J161,'CITAS SOLICITADAS CUENTA'!A:G,6,FALSE))),"ERROR")</f>
        <v/>
      </c>
      <c r="M161" s="37" t="str">
        <f>IFERROR(IF(C161="DIA","ESTACION",IF(A161="","",VLOOKUP(J161,'CITAS SOLICITADAS CUENTA'!A:G,4,FALSE))),"ERROR")</f>
        <v/>
      </c>
      <c r="N161" s="42" t="str">
        <f>IFERROR(IF(C161="DIA","TIPO ITV",IF(A161="","",IF(E161="","",VLOOKUP(E161,'RELACION MATRICULAS'!C:D,2,FALSE)))),"ERROR")</f>
        <v/>
      </c>
      <c r="O161" s="43" t="str">
        <f t="shared" si="49"/>
        <v/>
      </c>
      <c r="P161" s="30"/>
      <c r="Q161" s="56" t="str">
        <f>IFERROR(IF(C161="DIA","TIP ITV SOLI",IF(E161="","",IF(VLOOKUP(E161,'RELACION MATRICULAS'!C:D,2,FALSE)="FURGONETA",0,IF(VLOOKUP(E161,'RELACION MATRICULAS'!C:D,2,FALSE)="BUS",1,666)))),"ERROR")</f>
        <v/>
      </c>
      <c r="R161" s="42" t="str">
        <f t="shared" si="50"/>
        <v/>
      </c>
      <c r="S161" s="30"/>
      <c r="T161" s="51"/>
    </row>
    <row r="162" spans="1:20" ht="26.25">
      <c r="A162" s="30"/>
      <c r="B162" s="33" t="str">
        <f t="shared" si="34"/>
        <v/>
      </c>
      <c r="C162" s="7"/>
      <c r="D162" s="8"/>
      <c r="E162" s="9"/>
      <c r="F162" s="9"/>
      <c r="G162" s="7"/>
      <c r="H162" s="7"/>
      <c r="I162" s="41" t="str">
        <f>IFERROR(IF(C162="DIA","CITA CON MATRICULA",IF(A162="","",IF(J162="","",VLOOKUP(J162,'CITAS SOLICITADAS CUENTA'!A:C,3,FALSE)))),"REVISAR CITA")</f>
        <v/>
      </c>
      <c r="J162" s="46" t="str">
        <f t="shared" si="40"/>
        <v/>
      </c>
      <c r="K162" s="39" t="str">
        <f>IFERROR(IF(C162="DIA","DIA",IF(A162="","",VLOOKUP(J162,'CITAS SOLICITADAS CUENTA'!A:G,5,FALSE))),"ERROR")</f>
        <v/>
      </c>
      <c r="L162" s="40" t="str">
        <f>IFERROR(IF(C162="DIA","HORA",IF(A162="","",VLOOKUP(J162,'CITAS SOLICITADAS CUENTA'!A:G,6,FALSE))),"ERROR")</f>
        <v/>
      </c>
      <c r="M162" s="37" t="str">
        <f>IFERROR(IF(C162="DIA","ESTACION",IF(A162="","",VLOOKUP(J162,'CITAS SOLICITADAS CUENTA'!A:G,4,FALSE))),"ERROR")</f>
        <v/>
      </c>
      <c r="N162" s="42" t="str">
        <f>IFERROR(IF(C162="DIA","TIPO ITV",IF(A162="","",IF(E162="","",VLOOKUP(E162,'RELACION MATRICULAS'!C:D,2,FALSE)))),"ERROR")</f>
        <v/>
      </c>
      <c r="O162" s="43" t="str">
        <f t="shared" si="49"/>
        <v/>
      </c>
      <c r="P162" s="30"/>
      <c r="Q162" s="56" t="str">
        <f>IFERROR(IF(C162="DIA","TIP ITV SOLI",IF(E162="","",IF(VLOOKUP(E162,'RELACION MATRICULAS'!C:D,2,FALSE)="FURGONETA",0,IF(VLOOKUP(E162,'RELACION MATRICULAS'!C:D,2,FALSE)="BUS",1,666)))),"ERROR")</f>
        <v/>
      </c>
      <c r="R162" s="42" t="str">
        <f t="shared" si="50"/>
        <v/>
      </c>
      <c r="S162" s="30"/>
      <c r="T162" s="51"/>
    </row>
    <row r="163" spans="1:20" ht="26.25">
      <c r="A163" s="30"/>
      <c r="B163" s="33" t="str">
        <f t="shared" si="34"/>
        <v/>
      </c>
      <c r="C163" s="9"/>
      <c r="D163" s="9"/>
      <c r="E163" s="9"/>
      <c r="F163" s="15" t="s">
        <v>76</v>
      </c>
      <c r="G163" s="11" t="s">
        <v>105</v>
      </c>
      <c r="H163" s="21" t="s">
        <v>106</v>
      </c>
      <c r="I163" s="41" t="str">
        <f>IFERROR(IF(C163="DIA","CITA CON MATRICULA",IF(A163="","",IF(J163="","",VLOOKUP(J163,'CITAS SOLICITADAS CUENTA'!A:C,3,FALSE)))),"REVISAR CITA")</f>
        <v/>
      </c>
      <c r="J163" s="46" t="str">
        <f t="shared" si="40"/>
        <v/>
      </c>
      <c r="K163" s="39" t="str">
        <f>IFERROR(IF(C163="DIA","DIA",IF(A163="","",VLOOKUP(J163,'CITAS SOLICITADAS CUENTA'!A:G,5,FALSE))),"ERROR")</f>
        <v/>
      </c>
      <c r="L163" s="40" t="str">
        <f>IFERROR(IF(C163="DIA","HORA",IF(A163="","",VLOOKUP(J163,'CITAS SOLICITADAS CUENTA'!A:G,6,FALSE))),"ERROR")</f>
        <v/>
      </c>
      <c r="M163" s="37" t="str">
        <f>IFERROR(IF(C163="DIA","ESTACION",IF(A163="","",VLOOKUP(J163,'CITAS SOLICITADAS CUENTA'!A:G,4,FALSE))),"ERROR")</f>
        <v/>
      </c>
      <c r="N163" s="42" t="str">
        <f>IFERROR(IF(C163="DIA","TIPO ITV",IF(A163="","",IF(E163="","",VLOOKUP(E163,'RELACION MATRICULAS'!C:D,2,FALSE)))),"ERROR")</f>
        <v/>
      </c>
      <c r="O163" s="43" t="str">
        <f t="shared" si="49"/>
        <v/>
      </c>
      <c r="P163" s="30"/>
      <c r="Q163" s="56" t="str">
        <f>IFERROR(IF(C163="DIA","TIP ITV SOLI",IF(E163="","",IF(VLOOKUP(E163,'RELACION MATRICULAS'!C:D,2,FALSE)="FURGONETA",0,IF(VLOOKUP(E163,'RELACION MATRICULAS'!C:D,2,FALSE)="BUS",1,666)))),"ERROR")</f>
        <v/>
      </c>
      <c r="R163" s="42" t="str">
        <f t="shared" si="50"/>
        <v/>
      </c>
      <c r="S163" s="30"/>
      <c r="T163" s="51"/>
    </row>
    <row r="164" spans="1:20" ht="15.75">
      <c r="A164" s="30"/>
      <c r="B164" s="33" t="str">
        <f t="shared" si="34"/>
        <v/>
      </c>
      <c r="C164" s="22"/>
      <c r="D164" s="22"/>
      <c r="E164" s="22"/>
      <c r="F164" s="22"/>
      <c r="G164" s="22"/>
      <c r="H164" s="22"/>
      <c r="I164" s="41" t="str">
        <f>IFERROR(IF(C164="DIA","CITA CON MATRICULA",IF(A164="","",IF(J164="","",VLOOKUP(J164,'CITAS SOLICITADAS CUENTA'!A:C,3,FALSE)))),"REVISAR CITA")</f>
        <v/>
      </c>
      <c r="J164" s="46" t="str">
        <f t="shared" si="40"/>
        <v/>
      </c>
      <c r="K164" s="39" t="str">
        <f>IFERROR(IF(C164="DIA","DIA",IF(A164="","",VLOOKUP(J164,'CITAS SOLICITADAS CUENTA'!A:G,5,FALSE))),"ERROR")</f>
        <v/>
      </c>
      <c r="L164" s="40" t="str">
        <f>IFERROR(IF(C164="DIA","HORA",IF(A164="","",VLOOKUP(J164,'CITAS SOLICITADAS CUENTA'!A:G,6,FALSE))),"ERROR")</f>
        <v/>
      </c>
      <c r="M164" s="47" t="str">
        <f>IFERROR(IF(C164="DIA","ESTACION",IF(A164="","",VLOOKUP(J164,'CITAS SOLICITADAS CUENTA'!A:G,4,FALSE))),"ERROR")</f>
        <v/>
      </c>
      <c r="N164" s="42" t="str">
        <f>IFERROR(IF(C164="DIA","TIPO ITV",IF(A164="","",IF(E164="","",VLOOKUP(E164,'RELACION MATRICULAS'!C:D,2,FALSE)))),"ERROR")</f>
        <v/>
      </c>
      <c r="O164" s="43" t="str">
        <f t="shared" si="49"/>
        <v/>
      </c>
      <c r="P164" s="30"/>
      <c r="Q164" s="56" t="str">
        <f>IFERROR(IF(C164="DIA","TIP ITV SOLI",IF(E164="","",IF(VLOOKUP(E164,'RELACION MATRICULAS'!C:D,2,FALSE)="FURGONETA",0,IF(VLOOKUP(E164,'RELACION MATRICULAS'!C:D,2,FALSE)="BUS",1,666)))),"ERROR")</f>
        <v/>
      </c>
      <c r="R164" s="42" t="str">
        <f t="shared" si="50"/>
        <v/>
      </c>
      <c r="S164" s="30"/>
      <c r="T164" s="51"/>
    </row>
    <row r="165" spans="1:20" ht="26.25">
      <c r="A165" s="30"/>
      <c r="B165" s="33" t="str">
        <f t="shared" si="34"/>
        <v/>
      </c>
      <c r="C165" s="78" t="s">
        <v>102</v>
      </c>
      <c r="D165" s="79"/>
      <c r="E165" s="79"/>
      <c r="F165" s="79"/>
      <c r="G165" s="79"/>
      <c r="H165" s="80"/>
      <c r="I165" s="41" t="str">
        <f>IFERROR(IF(C165="DIA","CITA CON MATRICULA",IF(A165="","",IF(J165="","",VLOOKUP(J165,'CITAS SOLICITADAS CUENTA'!A:C,3,FALSE)))),"REVISAR CITA")</f>
        <v/>
      </c>
      <c r="J165" s="46" t="str">
        <f t="shared" si="40"/>
        <v/>
      </c>
      <c r="K165" s="39" t="str">
        <f>IFERROR(IF(C165="DIA","DIA",IF(A165="","",VLOOKUP(J165,'CITAS SOLICITADAS CUENTA'!A:G,5,FALSE))),"ERROR")</f>
        <v/>
      </c>
      <c r="L165" s="40" t="str">
        <f>IFERROR(IF(C165="DIA","HORA",IF(A165="","",VLOOKUP(J165,'CITAS SOLICITADAS CUENTA'!A:G,6,FALSE))),"ERROR")</f>
        <v/>
      </c>
      <c r="M165" s="37" t="str">
        <f>IFERROR(IF(C165="DIA","ESTACION",IF(A165="","",VLOOKUP(J165,'CITAS SOLICITADAS CUENTA'!A:G,4,FALSE))),"ERROR")</f>
        <v/>
      </c>
      <c r="N165" s="42" t="str">
        <f>IFERROR(IF(C165="DIA","TIPO ITV",IF(A165="","",IF(E165="","",VLOOKUP(E165,'RELACION MATRICULAS'!C:D,2,FALSE)))),"ERROR")</f>
        <v/>
      </c>
      <c r="O165" s="43" t="str">
        <f t="shared" si="49"/>
        <v/>
      </c>
      <c r="P165" s="30"/>
      <c r="Q165" s="56" t="str">
        <f>IFERROR(IF(C165="DIA","TIP ITV SOLI",IF(E165="","",IF(VLOOKUP(E165,'RELACION MATRICULAS'!C:D,2,FALSE)="FURGONETA",0,IF(VLOOKUP(E165,'RELACION MATRICULAS'!C:D,2,FALSE)="BUS",1,666)))),"ERROR")</f>
        <v/>
      </c>
      <c r="R165" s="42" t="str">
        <f t="shared" si="50"/>
        <v/>
      </c>
      <c r="S165" s="30"/>
      <c r="T165" s="51"/>
    </row>
    <row r="166" spans="1:20" ht="30.75" customHeight="1">
      <c r="A166" s="30"/>
      <c r="B166" s="33" t="str">
        <f t="shared" si="34"/>
        <v>DIASEM</v>
      </c>
      <c r="C166" s="5" t="s">
        <v>0</v>
      </c>
      <c r="D166" s="5" t="s">
        <v>2</v>
      </c>
      <c r="E166" s="5" t="s">
        <v>1</v>
      </c>
      <c r="F166" s="6" t="s">
        <v>11</v>
      </c>
      <c r="G166" s="5" t="s">
        <v>3</v>
      </c>
      <c r="H166" s="6" t="s">
        <v>4</v>
      </c>
      <c r="I166" s="41" t="str">
        <f>IFERROR(IF(C166="DIA","CITA CON MATRICULA",IF(A166="","",IF(J166="","",VLOOKUP(J166,'CITAS SOLICITADAS CUENTA'!A:C,3,FALSE)))),"REVISAR CITA")</f>
        <v>CITA CON MATRICULA</v>
      </c>
      <c r="J166" s="46" t="str">
        <f t="shared" si="40"/>
        <v>COMPROBACION CITA</v>
      </c>
      <c r="K166" s="39" t="str">
        <f>IFERROR(IF(C166="DIA","DIA",IF(A166="","",VLOOKUP(J166,'CITAS SOLICITADAS CUENTA'!A:G,5,FALSE))),"ERROR")</f>
        <v>DIA</v>
      </c>
      <c r="L166" s="40" t="str">
        <f>IFERROR(IF(C166="DIA","HORA",IF(A166="","",VLOOKUP(J166,'CITAS SOLICITADAS CUENTA'!A:G,6,FALSE))),"ERROR")</f>
        <v>HORA</v>
      </c>
      <c r="M166" s="37" t="str">
        <f>IFERROR(IF(C166="DIA","ESTACION",IF(A166="","",VLOOKUP(J166,'CITAS SOLICITADAS CUENTA'!A:G,4,FALSE))),"ERROR")</f>
        <v>ESTACION</v>
      </c>
      <c r="N166" s="42" t="str">
        <f>IFERROR(IF(C166="DIA","TIPO ITV",IF(A166="","",IF(E166="","",VLOOKUP(E166,'RELACION MATRICULAS'!C:D,2,FALSE)))),"ERROR")</f>
        <v>TIPO ITV</v>
      </c>
      <c r="O166" s="43" t="str">
        <f t="shared" si="49"/>
        <v>COMPROBACION FECHA LIMITE CITA ITV</v>
      </c>
      <c r="P166" s="30"/>
      <c r="Q166" s="56" t="str">
        <f>IFERROR(IF(C166="DIA","TIP ITV SOLI",IF(E166="","",IF(VLOOKUP(E166,'RELACION MATRICULAS'!C:D,2,FALSE)="FURGONETA",0,IF(VLOOKUP(E166,'RELACION MATRICULAS'!C:D,2,FALSE)="BUS",1,666)))),"ERROR")</f>
        <v>TIP ITV SOLI</v>
      </c>
      <c r="R166" s="42" t="str">
        <f t="shared" si="50"/>
        <v>TIP ITV SOLI</v>
      </c>
      <c r="S166" s="30"/>
      <c r="T166" s="51"/>
    </row>
    <row r="167" spans="1:20" ht="26.25">
      <c r="A167" s="30" t="str">
        <f t="shared" ref="A167:A178" si="55">IF(C167="","",WEEKDAY(C167))</f>
        <v/>
      </c>
      <c r="B167" s="33" t="str">
        <f t="shared" si="34"/>
        <v/>
      </c>
      <c r="C167" s="12"/>
      <c r="D167" s="13"/>
      <c r="E167" s="6"/>
      <c r="F167" s="14"/>
      <c r="G167" s="12"/>
      <c r="H167" s="58" t="str">
        <f>IF(E167="","",IF(G167="CITA DE 2","SEGUNDAS",VLOOKUP(E167,'RELACION MATRICULAS'!A:B,2,FALSE)))</f>
        <v/>
      </c>
      <c r="I167" s="41" t="str">
        <f>IFERROR(IF(C167="DIA","CITA CON MATRICULA",IF(A167="","",IF(J167="","",VLOOKUP(J167,'CITAS SOLICITADAS CUENTA'!A:C,3,FALSE)))),"REVISAR CITA")</f>
        <v/>
      </c>
      <c r="J167" s="46" t="str">
        <f t="shared" si="40"/>
        <v/>
      </c>
      <c r="K167" s="39" t="str">
        <f>IFERROR(IF(C167="DIA","DIA",IF(A167="","",VLOOKUP(J167,'CITAS SOLICITADAS CUENTA'!A:G,5,FALSE))),"ERROR")</f>
        <v/>
      </c>
      <c r="L167" s="40" t="str">
        <f>IFERROR(IF(C167="DIA","HORA",IF(A167="","",VLOOKUP(J167,'CITAS SOLICITADAS CUENTA'!A:G,6,FALSE))),"ERROR")</f>
        <v/>
      </c>
      <c r="M167" s="37" t="str">
        <f>IFERROR(IF(C167="DIA","ESTACION",IF(A167="","",VLOOKUP(J167,'CITAS SOLICITADAS CUENTA'!A:G,4,FALSE))),"ERROR")</f>
        <v/>
      </c>
      <c r="N167" s="42" t="str">
        <f>IFERROR(IF(C167="DIA","TIPO ITV",IF(A167="","",IF(E167="","",VLOOKUP(E167,'RELACION MATRICULAS'!C:D,2,FALSE)))),"ERROR")</f>
        <v/>
      </c>
      <c r="O167" s="43" t="str">
        <f t="shared" si="49"/>
        <v/>
      </c>
      <c r="P167" s="30"/>
      <c r="Q167" s="56" t="str">
        <f>IFERROR(IF(C167="DIA","TIP ITV SOLI",IF(E167="","",IF(VLOOKUP(E167,'RELACION MATRICULAS'!C:D,2,FALSE)="FURGONETA",0,IF(VLOOKUP(E167,'RELACION MATRICULAS'!C:D,2,FALSE)="BUS",1,666)))),"ERROR")</f>
        <v/>
      </c>
      <c r="R167" s="42" t="str">
        <f t="shared" si="50"/>
        <v/>
      </c>
      <c r="S167" s="30"/>
      <c r="T167" s="51"/>
    </row>
    <row r="168" spans="1:20" ht="26.25">
      <c r="A168" s="30" t="str">
        <f t="shared" si="55"/>
        <v/>
      </c>
      <c r="B168" s="33" t="str">
        <f t="shared" si="34"/>
        <v/>
      </c>
      <c r="C168" s="12"/>
      <c r="D168" s="13"/>
      <c r="E168" s="6"/>
      <c r="F168" s="14"/>
      <c r="G168" s="12"/>
      <c r="H168" s="58" t="str">
        <f>IF(E168="","",IF(G168="CITA DE 2","SEGUNDAS",VLOOKUP(E168,'RELACION MATRICULAS'!A:B,2,FALSE)))</f>
        <v/>
      </c>
      <c r="I168" s="41" t="str">
        <f>IFERROR(IF(C168="DIA","CITA CON MATRICULA",IF(A168="","",IF(J168="","",VLOOKUP(J168,'CITAS SOLICITADAS CUENTA'!A:C,3,FALSE)))),"REVISAR CITA")</f>
        <v/>
      </c>
      <c r="J168" s="46" t="str">
        <f t="shared" si="40"/>
        <v/>
      </c>
      <c r="K168" s="39" t="str">
        <f>IFERROR(IF(C168="DIA","DIA",IF(A168="","",VLOOKUP(J168,'CITAS SOLICITADAS CUENTA'!A:G,5,FALSE))),"ERROR")</f>
        <v/>
      </c>
      <c r="L168" s="40" t="str">
        <f>IFERROR(IF(C168="DIA","HORA",IF(A168="","",VLOOKUP(J168,'CITAS SOLICITADAS CUENTA'!A:G,6,FALSE))),"ERROR")</f>
        <v/>
      </c>
      <c r="M168" s="37" t="str">
        <f>IFERROR(IF(C168="DIA","ESTACION",IF(A168="","",VLOOKUP(J168,'CITAS SOLICITADAS CUENTA'!A:G,4,FALSE))),"ERROR")</f>
        <v/>
      </c>
      <c r="N168" s="42" t="str">
        <f>IFERROR(IF(C168="DIA","TIPO ITV",IF(A168="","",IF(E168="","",VLOOKUP(E168,'RELACION MATRICULAS'!C:D,2,FALSE)))),"ERROR")</f>
        <v/>
      </c>
      <c r="O168" s="43" t="str">
        <f t="shared" si="49"/>
        <v/>
      </c>
      <c r="P168" s="30"/>
      <c r="Q168" s="56" t="str">
        <f>IFERROR(IF(C168="DIA","TIP ITV SOLI",IF(E168="","",IF(VLOOKUP(E168,'RELACION MATRICULAS'!C:D,2,FALSE)="FURGONETA",0,IF(VLOOKUP(E168,'RELACION MATRICULAS'!C:D,2,FALSE)="BUS",1,666)))),"ERROR")</f>
        <v/>
      </c>
      <c r="R168" s="42" t="str">
        <f t="shared" si="50"/>
        <v/>
      </c>
      <c r="S168" s="30"/>
      <c r="T168" s="51"/>
    </row>
    <row r="169" spans="1:20" ht="26.25">
      <c r="A169" s="30" t="str">
        <f t="shared" ref="A169:A174" si="56">IF(C169="","",WEEKDAY(C169))</f>
        <v/>
      </c>
      <c r="B169" s="33" t="str">
        <f t="shared" ref="B169:B174" si="57">IF(C169="","",IF(LEFT(C169,3)="ITV","",IF(C169="DIA","DIASEM",C169)))</f>
        <v/>
      </c>
      <c r="C169" s="12"/>
      <c r="D169" s="13"/>
      <c r="E169" s="6"/>
      <c r="F169" s="14"/>
      <c r="G169" s="12"/>
      <c r="H169" s="58" t="str">
        <f>IF(E169="","",IF(G169="CITA DE 2","SEGUNDAS",VLOOKUP(E169,'RELACION MATRICULAS'!A:B,2,FALSE)))</f>
        <v/>
      </c>
      <c r="I169" s="41" t="str">
        <f>IFERROR(IF(C169="DIA","CITA CON MATRICULA",IF(A169="","",IF(J169="","",VLOOKUP(J169,'CITAS SOLICITADAS CUENTA'!A:C,3,FALSE)))),"REVISAR CITA")</f>
        <v/>
      </c>
      <c r="J169" s="46" t="str">
        <f t="shared" ref="J169:J174" si="58">IF(C169="DIA","COMPROBACION CITA",IF(A169="","",IF(C169="","",C169&amp;D169)))</f>
        <v/>
      </c>
      <c r="K169" s="39" t="str">
        <f>IFERROR(IF(C169="DIA","DIA",IF(A169="","",VLOOKUP(J169,'CITAS SOLICITADAS CUENTA'!A:G,5,FALSE))),"ERROR")</f>
        <v/>
      </c>
      <c r="L169" s="40" t="str">
        <f>IFERROR(IF(C169="DIA","HORA",IF(A169="","",VLOOKUP(J169,'CITAS SOLICITADAS CUENTA'!A:G,6,FALSE))),"ERROR")</f>
        <v/>
      </c>
      <c r="M169" s="37" t="str">
        <f>IFERROR(IF(C169="DIA","ESTACION",IF(A169="","",VLOOKUP(J169,'CITAS SOLICITADAS CUENTA'!A:G,4,FALSE))),"ERROR")</f>
        <v/>
      </c>
      <c r="N169" s="42" t="str">
        <f>IFERROR(IF(C169="DIA","TIPO ITV",IF(A169="","",IF(E169="","",VLOOKUP(E169,'RELACION MATRICULAS'!C:D,2,FALSE)))),"ERROR")</f>
        <v/>
      </c>
      <c r="O169" s="43" t="str">
        <f t="shared" si="49"/>
        <v/>
      </c>
      <c r="P169" s="30"/>
      <c r="Q169" s="56" t="str">
        <f>IFERROR(IF(C169="DIA","TIP ITV SOLI",IF(E169="","",IF(VLOOKUP(E169,'RELACION MATRICULAS'!C:D,2,FALSE)="FURGONETA",0,IF(VLOOKUP(E169,'RELACION MATRICULAS'!C:D,2,FALSE)="BUS",1,666)))),"ERROR")</f>
        <v/>
      </c>
      <c r="R169" s="42" t="str">
        <f t="shared" si="50"/>
        <v/>
      </c>
      <c r="S169" s="30"/>
      <c r="T169" s="51"/>
    </row>
    <row r="170" spans="1:20" ht="26.25">
      <c r="A170" s="30" t="str">
        <f t="shared" si="56"/>
        <v/>
      </c>
      <c r="B170" s="33" t="str">
        <f t="shared" si="57"/>
        <v/>
      </c>
      <c r="C170" s="12"/>
      <c r="D170" s="13"/>
      <c r="E170" s="6"/>
      <c r="F170" s="14"/>
      <c r="G170" s="12"/>
      <c r="H170" s="58" t="str">
        <f>IF(E170="","",IF(G170="CITA DE 2","SEGUNDAS",VLOOKUP(E170,'RELACION MATRICULAS'!A:B,2,FALSE)))</f>
        <v/>
      </c>
      <c r="I170" s="41" t="str">
        <f>IFERROR(IF(C170="DIA","CITA CON MATRICULA",IF(A170="","",IF(J170="","",VLOOKUP(J170,'CITAS SOLICITADAS CUENTA'!A:C,3,FALSE)))),"REVISAR CITA")</f>
        <v/>
      </c>
      <c r="J170" s="46" t="str">
        <f t="shared" si="58"/>
        <v/>
      </c>
      <c r="K170" s="39" t="str">
        <f>IFERROR(IF(C170="DIA","DIA",IF(A170="","",VLOOKUP(J170,'CITAS SOLICITADAS CUENTA'!A:G,5,FALSE))),"ERROR")</f>
        <v/>
      </c>
      <c r="L170" s="40" t="str">
        <f>IFERROR(IF(C170="DIA","HORA",IF(A170="","",VLOOKUP(J170,'CITAS SOLICITADAS CUENTA'!A:G,6,FALSE))),"ERROR")</f>
        <v/>
      </c>
      <c r="M170" s="37" t="str">
        <f>IFERROR(IF(C170="DIA","ESTACION",IF(A170="","",VLOOKUP(J170,'CITAS SOLICITADAS CUENTA'!A:G,4,FALSE))),"ERROR")</f>
        <v/>
      </c>
      <c r="N170" s="42" t="str">
        <f>IFERROR(IF(C170="DIA","TIPO ITV",IF(A170="","",IF(E170="","",VLOOKUP(E170,'RELACION MATRICULAS'!C:D,2,FALSE)))),"ERROR")</f>
        <v/>
      </c>
      <c r="O170" s="43" t="str">
        <f t="shared" si="49"/>
        <v/>
      </c>
      <c r="P170" s="30"/>
      <c r="Q170" s="56" t="str">
        <f>IFERROR(IF(C170="DIA","TIP ITV SOLI",IF(E170="","",IF(VLOOKUP(E170,'RELACION MATRICULAS'!C:D,2,FALSE)="FURGONETA",0,IF(VLOOKUP(E170,'RELACION MATRICULAS'!C:D,2,FALSE)="BUS",1,666)))),"ERROR")</f>
        <v/>
      </c>
      <c r="R170" s="42" t="str">
        <f t="shared" si="50"/>
        <v/>
      </c>
      <c r="S170" s="30"/>
      <c r="T170" s="51"/>
    </row>
    <row r="171" spans="1:20" ht="26.25">
      <c r="A171" s="30" t="str">
        <f t="shared" si="56"/>
        <v/>
      </c>
      <c r="B171" s="33" t="str">
        <f t="shared" si="57"/>
        <v/>
      </c>
      <c r="C171" s="12"/>
      <c r="D171" s="13"/>
      <c r="E171" s="6"/>
      <c r="F171" s="14"/>
      <c r="G171" s="12"/>
      <c r="H171" s="58" t="str">
        <f>IF(E171="","",IF(G171="CITA DE 2","SEGUNDAS",VLOOKUP(E171,'RELACION MATRICULAS'!A:B,2,FALSE)))</f>
        <v/>
      </c>
      <c r="I171" s="41" t="str">
        <f>IFERROR(IF(C171="DIA","CITA CON MATRICULA",IF(A171="","",IF(J171="","",VLOOKUP(J171,'CITAS SOLICITADAS CUENTA'!A:C,3,FALSE)))),"REVISAR CITA")</f>
        <v/>
      </c>
      <c r="J171" s="46" t="str">
        <f t="shared" si="58"/>
        <v/>
      </c>
      <c r="K171" s="39" t="str">
        <f>IFERROR(IF(C171="DIA","DIA",IF(A171="","",VLOOKUP(J171,'CITAS SOLICITADAS CUENTA'!A:G,5,FALSE))),"ERROR")</f>
        <v/>
      </c>
      <c r="L171" s="40" t="str">
        <f>IFERROR(IF(C171="DIA","HORA",IF(A171="","",VLOOKUP(J171,'CITAS SOLICITADAS CUENTA'!A:G,6,FALSE))),"ERROR")</f>
        <v/>
      </c>
      <c r="M171" s="37" t="str">
        <f>IFERROR(IF(C171="DIA","ESTACION",IF(A171="","",VLOOKUP(J171,'CITAS SOLICITADAS CUENTA'!A:G,4,FALSE))),"ERROR")</f>
        <v/>
      </c>
      <c r="N171" s="42" t="str">
        <f>IFERROR(IF(C171="DIA","TIPO ITV",IF(A171="","",IF(E171="","",VLOOKUP(E171,'RELACION MATRICULAS'!C:D,2,FALSE)))),"ERROR")</f>
        <v/>
      </c>
      <c r="O171" s="43" t="str">
        <f t="shared" si="49"/>
        <v/>
      </c>
      <c r="P171" s="30"/>
      <c r="Q171" s="56" t="str">
        <f>IFERROR(IF(C171="DIA","TIP ITV SOLI",IF(E171="","",IF(VLOOKUP(E171,'RELACION MATRICULAS'!C:D,2,FALSE)="FURGONETA",0,IF(VLOOKUP(E171,'RELACION MATRICULAS'!C:D,2,FALSE)="BUS",1,666)))),"ERROR")</f>
        <v/>
      </c>
      <c r="R171" s="42" t="str">
        <f t="shared" si="50"/>
        <v/>
      </c>
      <c r="S171" s="30"/>
      <c r="T171" s="51"/>
    </row>
    <row r="172" spans="1:20" ht="26.25">
      <c r="A172" s="30" t="str">
        <f t="shared" si="56"/>
        <v/>
      </c>
      <c r="B172" s="33" t="str">
        <f t="shared" si="57"/>
        <v/>
      </c>
      <c r="C172" s="12"/>
      <c r="D172" s="13"/>
      <c r="E172" s="6"/>
      <c r="F172" s="14"/>
      <c r="G172" s="12"/>
      <c r="H172" s="58" t="str">
        <f>IF(E172="","",IF(G172="CITA DE 2","SEGUNDAS",VLOOKUP(E172,'RELACION MATRICULAS'!A:B,2,FALSE)))</f>
        <v/>
      </c>
      <c r="I172" s="41" t="str">
        <f>IFERROR(IF(C172="DIA","CITA CON MATRICULA",IF(A172="","",IF(J172="","",VLOOKUP(J172,'CITAS SOLICITADAS CUENTA'!A:C,3,FALSE)))),"REVISAR CITA")</f>
        <v/>
      </c>
      <c r="J172" s="46" t="str">
        <f t="shared" si="58"/>
        <v/>
      </c>
      <c r="K172" s="39" t="str">
        <f>IFERROR(IF(C172="DIA","DIA",IF(A172="","",VLOOKUP(J172,'CITAS SOLICITADAS CUENTA'!A:G,5,FALSE))),"ERROR")</f>
        <v/>
      </c>
      <c r="L172" s="40" t="str">
        <f>IFERROR(IF(C172="DIA","HORA",IF(A172="","",VLOOKUP(J172,'CITAS SOLICITADAS CUENTA'!A:G,6,FALSE))),"ERROR")</f>
        <v/>
      </c>
      <c r="M172" s="37" t="str">
        <f>IFERROR(IF(C172="DIA","ESTACION",IF(A172="","",VLOOKUP(J172,'CITAS SOLICITADAS CUENTA'!A:G,4,FALSE))),"ERROR")</f>
        <v/>
      </c>
      <c r="N172" s="42" t="str">
        <f>IFERROR(IF(C172="DIA","TIPO ITV",IF(A172="","",IF(E172="","",VLOOKUP(E172,'RELACION MATRICULAS'!C:D,2,FALSE)))),"ERROR")</f>
        <v/>
      </c>
      <c r="O172" s="43" t="str">
        <f t="shared" si="49"/>
        <v/>
      </c>
      <c r="P172" s="30"/>
      <c r="Q172" s="56" t="str">
        <f>IFERROR(IF(C172="DIA","TIP ITV SOLI",IF(E172="","",IF(VLOOKUP(E172,'RELACION MATRICULAS'!C:D,2,FALSE)="FURGONETA",0,IF(VLOOKUP(E172,'RELACION MATRICULAS'!C:D,2,FALSE)="BUS",1,666)))),"ERROR")</f>
        <v/>
      </c>
      <c r="R172" s="42" t="str">
        <f t="shared" si="50"/>
        <v/>
      </c>
      <c r="S172" s="30"/>
      <c r="T172" s="51"/>
    </row>
    <row r="173" spans="1:20" ht="26.25">
      <c r="A173" s="30" t="str">
        <f t="shared" si="56"/>
        <v/>
      </c>
      <c r="B173" s="33" t="str">
        <f t="shared" si="57"/>
        <v/>
      </c>
      <c r="C173" s="12"/>
      <c r="D173" s="13"/>
      <c r="E173" s="6"/>
      <c r="F173" s="14"/>
      <c r="G173" s="12"/>
      <c r="H173" s="58" t="str">
        <f>IF(E173="","",IF(G173="CITA DE 2","SEGUNDAS",VLOOKUP(E173,'RELACION MATRICULAS'!A:B,2,FALSE)))</f>
        <v/>
      </c>
      <c r="I173" s="41" t="str">
        <f>IFERROR(IF(C173="DIA","CITA CON MATRICULA",IF(A173="","",IF(J173="","",VLOOKUP(J173,'CITAS SOLICITADAS CUENTA'!A:C,3,FALSE)))),"REVISAR CITA")</f>
        <v/>
      </c>
      <c r="J173" s="46" t="str">
        <f t="shared" si="58"/>
        <v/>
      </c>
      <c r="K173" s="39" t="str">
        <f>IFERROR(IF(C173="DIA","DIA",IF(A173="","",VLOOKUP(J173,'CITAS SOLICITADAS CUENTA'!A:G,5,FALSE))),"ERROR")</f>
        <v/>
      </c>
      <c r="L173" s="40" t="str">
        <f>IFERROR(IF(C173="DIA","HORA",IF(A173="","",VLOOKUP(J173,'CITAS SOLICITADAS CUENTA'!A:G,6,FALSE))),"ERROR")</f>
        <v/>
      </c>
      <c r="M173" s="37" t="str">
        <f>IFERROR(IF(C173="DIA","ESTACION",IF(A173="","",VLOOKUP(J173,'CITAS SOLICITADAS CUENTA'!A:G,4,FALSE))),"ERROR")</f>
        <v/>
      </c>
      <c r="N173" s="42" t="str">
        <f>IFERROR(IF(C173="DIA","TIPO ITV",IF(A173="","",IF(E173="","",VLOOKUP(E173,'RELACION MATRICULAS'!C:D,2,FALSE)))),"ERROR")</f>
        <v/>
      </c>
      <c r="O173" s="43" t="str">
        <f t="shared" si="49"/>
        <v/>
      </c>
      <c r="P173" s="30"/>
      <c r="Q173" s="56" t="str">
        <f>IFERROR(IF(C173="DIA","TIP ITV SOLI",IF(E173="","",IF(VLOOKUP(E173,'RELACION MATRICULAS'!C:D,2,FALSE)="FURGONETA",0,IF(VLOOKUP(E173,'RELACION MATRICULAS'!C:D,2,FALSE)="BUS",1,666)))),"ERROR")</f>
        <v/>
      </c>
      <c r="R173" s="42" t="str">
        <f t="shared" si="50"/>
        <v/>
      </c>
      <c r="S173" s="30"/>
      <c r="T173" s="51"/>
    </row>
    <row r="174" spans="1:20" ht="26.25">
      <c r="A174" s="30" t="str">
        <f t="shared" si="56"/>
        <v/>
      </c>
      <c r="B174" s="33" t="str">
        <f t="shared" si="57"/>
        <v/>
      </c>
      <c r="C174" s="12"/>
      <c r="D174" s="13"/>
      <c r="E174" s="6"/>
      <c r="F174" s="14"/>
      <c r="G174" s="12"/>
      <c r="H174" s="58" t="str">
        <f>IF(E174="","",IF(G174="CITA DE 2","SEGUNDAS",VLOOKUP(E174,'RELACION MATRICULAS'!A:B,2,FALSE)))</f>
        <v/>
      </c>
      <c r="I174" s="41" t="str">
        <f>IFERROR(IF(C174="DIA","CITA CON MATRICULA",IF(A174="","",IF(J174="","",VLOOKUP(J174,'CITAS SOLICITADAS CUENTA'!A:C,3,FALSE)))),"REVISAR CITA")</f>
        <v/>
      </c>
      <c r="J174" s="46" t="str">
        <f t="shared" si="58"/>
        <v/>
      </c>
      <c r="K174" s="39" t="str">
        <f>IFERROR(IF(C174="DIA","DIA",IF(A174="","",VLOOKUP(J174,'CITAS SOLICITADAS CUENTA'!A:G,5,FALSE))),"ERROR")</f>
        <v/>
      </c>
      <c r="L174" s="40" t="str">
        <f>IFERROR(IF(C174="DIA","HORA",IF(A174="","",VLOOKUP(J174,'CITAS SOLICITADAS CUENTA'!A:G,6,FALSE))),"ERROR")</f>
        <v/>
      </c>
      <c r="M174" s="37" t="str">
        <f>IFERROR(IF(C174="DIA","ESTACION",IF(A174="","",VLOOKUP(J174,'CITAS SOLICITADAS CUENTA'!A:G,4,FALSE))),"ERROR")</f>
        <v/>
      </c>
      <c r="N174" s="42" t="str">
        <f>IFERROR(IF(C174="DIA","TIPO ITV",IF(A174="","",IF(E174="","",VLOOKUP(E174,'RELACION MATRICULAS'!C:D,2,FALSE)))),"ERROR")</f>
        <v/>
      </c>
      <c r="O174" s="43" t="str">
        <f t="shared" si="49"/>
        <v/>
      </c>
      <c r="P174" s="30"/>
      <c r="Q174" s="56" t="str">
        <f>IFERROR(IF(C174="DIA","TIP ITV SOLI",IF(E174="","",IF(VLOOKUP(E174,'RELACION MATRICULAS'!C:D,2,FALSE)="FURGONETA",0,IF(VLOOKUP(E174,'RELACION MATRICULAS'!C:D,2,FALSE)="BUS",1,666)))),"ERROR")</f>
        <v/>
      </c>
      <c r="R174" s="42" t="str">
        <f t="shared" si="50"/>
        <v/>
      </c>
      <c r="S174" s="30"/>
      <c r="T174" s="51"/>
    </row>
    <row r="175" spans="1:20" ht="26.25">
      <c r="A175" s="30" t="str">
        <f t="shared" si="55"/>
        <v/>
      </c>
      <c r="B175" s="33" t="str">
        <f t="shared" si="34"/>
        <v/>
      </c>
      <c r="C175" s="12"/>
      <c r="D175" s="13"/>
      <c r="E175" s="6"/>
      <c r="F175" s="14"/>
      <c r="G175" s="12"/>
      <c r="H175" s="58" t="str">
        <f>IF(E175="","",IF(G175="CITA DE 2","SEGUNDAS",VLOOKUP(E175,'RELACION MATRICULAS'!A:B,2,FALSE)))</f>
        <v/>
      </c>
      <c r="I175" s="41" t="str">
        <f>IFERROR(IF(C175="DIA","CITA CON MATRICULA",IF(A175="","",IF(J175="","",VLOOKUP(J175,'CITAS SOLICITADAS CUENTA'!A:C,3,FALSE)))),"REVISAR CITA")</f>
        <v/>
      </c>
      <c r="J175" s="46" t="str">
        <f t="shared" si="40"/>
        <v/>
      </c>
      <c r="K175" s="39" t="str">
        <f>IFERROR(IF(C175="DIA","DIA",IF(A175="","",VLOOKUP(J175,'CITAS SOLICITADAS CUENTA'!A:G,5,FALSE))),"ERROR")</f>
        <v/>
      </c>
      <c r="L175" s="40" t="str">
        <f>IFERROR(IF(C175="DIA","HORA",IF(A175="","",VLOOKUP(J175,'CITAS SOLICITADAS CUENTA'!A:G,6,FALSE))),"ERROR")</f>
        <v/>
      </c>
      <c r="M175" s="37" t="str">
        <f>IFERROR(IF(C175="DIA","ESTACION",IF(A175="","",VLOOKUP(J175,'CITAS SOLICITADAS CUENTA'!A:G,4,FALSE))),"ERROR")</f>
        <v/>
      </c>
      <c r="N175" s="42" t="str">
        <f>IFERROR(IF(C175="DIA","TIPO ITV",IF(A175="","",IF(E175="","",VLOOKUP(E175,'RELACION MATRICULAS'!C:D,2,FALSE)))),"ERROR")</f>
        <v/>
      </c>
      <c r="O175" s="43" t="str">
        <f t="shared" si="49"/>
        <v/>
      </c>
      <c r="P175" s="30"/>
      <c r="Q175" s="56" t="str">
        <f>IFERROR(IF(C175="DIA","TIP ITV SOLI",IF(E175="","",IF(VLOOKUP(E175,'RELACION MATRICULAS'!C:D,2,FALSE)="FURGONETA",0,IF(VLOOKUP(E175,'RELACION MATRICULAS'!C:D,2,FALSE)="BUS",1,666)))),"ERROR")</f>
        <v/>
      </c>
      <c r="R175" s="42" t="str">
        <f t="shared" si="50"/>
        <v/>
      </c>
      <c r="S175" s="30"/>
      <c r="T175" s="51"/>
    </row>
    <row r="176" spans="1:20" ht="26.25">
      <c r="A176" s="30" t="str">
        <f t="shared" si="55"/>
        <v/>
      </c>
      <c r="B176" s="33" t="str">
        <f t="shared" si="34"/>
        <v/>
      </c>
      <c r="C176" s="12"/>
      <c r="D176" s="13"/>
      <c r="E176" s="6"/>
      <c r="F176" s="14"/>
      <c r="G176" s="12"/>
      <c r="H176" s="58" t="str">
        <f>IF(E176="","",IF(G176="CITA DE 2","SEGUNDAS",VLOOKUP(E176,'RELACION MATRICULAS'!A:B,2,FALSE)))</f>
        <v/>
      </c>
      <c r="I176" s="41" t="str">
        <f>IFERROR(IF(C176="DIA","CITA CON MATRICULA",IF(A176="","",IF(J176="","",VLOOKUP(J176,'CITAS SOLICITADAS CUENTA'!A:C,3,FALSE)))),"REVISAR CITA")</f>
        <v/>
      </c>
      <c r="J176" s="46" t="str">
        <f t="shared" si="40"/>
        <v/>
      </c>
      <c r="K176" s="39" t="str">
        <f>IFERROR(IF(C176="DIA","DIA",IF(A176="","",VLOOKUP(J176,'CITAS SOLICITADAS CUENTA'!A:G,5,FALSE))),"ERROR")</f>
        <v/>
      </c>
      <c r="L176" s="40" t="str">
        <f>IFERROR(IF(C176="DIA","HORA",IF(A176="","",VLOOKUP(J176,'CITAS SOLICITADAS CUENTA'!A:G,6,FALSE))),"ERROR")</f>
        <v/>
      </c>
      <c r="M176" s="37" t="str">
        <f>IFERROR(IF(C176="DIA","ESTACION",IF(A176="","",VLOOKUP(J176,'CITAS SOLICITADAS CUENTA'!A:G,4,FALSE))),"ERROR")</f>
        <v/>
      </c>
      <c r="N176" s="42" t="str">
        <f>IFERROR(IF(C176="DIA","TIPO ITV",IF(A176="","",IF(E176="","",VLOOKUP(E176,'RELACION MATRICULAS'!C:D,2,FALSE)))),"ERROR")</f>
        <v/>
      </c>
      <c r="O176" s="43" t="str">
        <f t="shared" si="49"/>
        <v/>
      </c>
      <c r="P176" s="30"/>
      <c r="Q176" s="56" t="str">
        <f>IFERROR(IF(C176="DIA","TIP ITV SOLI",IF(E176="","",IF(VLOOKUP(E176,'RELACION MATRICULAS'!C:D,2,FALSE)="FURGONETA",0,IF(VLOOKUP(E176,'RELACION MATRICULAS'!C:D,2,FALSE)="BUS",1,666)))),"ERROR")</f>
        <v/>
      </c>
      <c r="R176" s="42" t="str">
        <f t="shared" si="50"/>
        <v/>
      </c>
      <c r="S176" s="30"/>
      <c r="T176" s="51"/>
    </row>
    <row r="177" spans="1:20" ht="26.25">
      <c r="A177" s="30" t="str">
        <f t="shared" si="55"/>
        <v/>
      </c>
      <c r="B177" s="33" t="str">
        <f t="shared" ref="B177:B215" si="59">IF(C177="","",IF(LEFT(C177,3)="ITV","",IF(C177="DIA","DIASEM",C177)))</f>
        <v/>
      </c>
      <c r="C177" s="12"/>
      <c r="D177" s="13"/>
      <c r="E177" s="6"/>
      <c r="F177" s="14"/>
      <c r="G177" s="12"/>
      <c r="H177" s="58" t="str">
        <f>IF(E177="","",IF(G177="CITA DE 2","SEGUNDAS",VLOOKUP(E177,'RELACION MATRICULAS'!A:B,2,FALSE)))</f>
        <v/>
      </c>
      <c r="I177" s="41" t="str">
        <f>IFERROR(IF(C177="DIA","CITA CON MATRICULA",IF(A177="","",IF(J177="","",VLOOKUP(J177,'CITAS SOLICITADAS CUENTA'!A:C,3,FALSE)))),"REVISAR CITA")</f>
        <v/>
      </c>
      <c r="J177" s="46" t="str">
        <f t="shared" si="40"/>
        <v/>
      </c>
      <c r="K177" s="39" t="str">
        <f>IFERROR(IF(C177="DIA","DIA",IF(A177="","",VLOOKUP(J177,'CITAS SOLICITADAS CUENTA'!A:G,5,FALSE))),"ERROR")</f>
        <v/>
      </c>
      <c r="L177" s="40" t="str">
        <f>IFERROR(IF(C177="DIA","HORA",IF(A177="","",VLOOKUP(J177,'CITAS SOLICITADAS CUENTA'!A:G,6,FALSE))),"ERROR")</f>
        <v/>
      </c>
      <c r="M177" s="37" t="str">
        <f>IFERROR(IF(C177="DIA","ESTACION",IF(A177="","",VLOOKUP(J177,'CITAS SOLICITADAS CUENTA'!A:G,4,FALSE))),"ERROR")</f>
        <v/>
      </c>
      <c r="N177" s="42" t="str">
        <f>IFERROR(IF(C177="DIA","TIPO ITV",IF(A177="","",IF(E177="","",VLOOKUP(E177,'RELACION MATRICULAS'!C:D,2,FALSE)))),"ERROR")</f>
        <v/>
      </c>
      <c r="O177" s="43" t="str">
        <f t="shared" si="49"/>
        <v/>
      </c>
      <c r="P177" s="30"/>
      <c r="Q177" s="56" t="str">
        <f>IFERROR(IF(C177="DIA","TIP ITV SOLI",IF(E177="","",IF(VLOOKUP(E177,'RELACION MATRICULAS'!C:D,2,FALSE)="FURGONETA",0,IF(VLOOKUP(E177,'RELACION MATRICULAS'!C:D,2,FALSE)="BUS",1,666)))),"ERROR")</f>
        <v/>
      </c>
      <c r="R177" s="42" t="str">
        <f t="shared" si="50"/>
        <v/>
      </c>
      <c r="S177" s="30"/>
      <c r="T177" s="51"/>
    </row>
    <row r="178" spans="1:20" ht="26.25">
      <c r="A178" s="30" t="str">
        <f t="shared" si="55"/>
        <v/>
      </c>
      <c r="B178" s="33" t="str">
        <f t="shared" si="59"/>
        <v/>
      </c>
      <c r="C178" s="12"/>
      <c r="D178" s="13"/>
      <c r="E178" s="6"/>
      <c r="F178" s="14"/>
      <c r="G178" s="12"/>
      <c r="H178" s="58" t="str">
        <f>IF(E178="","",IF(G178="CITA DE 2","SEGUNDAS",VLOOKUP(E178,'RELACION MATRICULAS'!A:B,2,FALSE)))</f>
        <v/>
      </c>
      <c r="I178" s="41" t="str">
        <f>IFERROR(IF(C178="DIA","CITA CON MATRICULA",IF(A178="","",IF(J178="","",VLOOKUP(J178,'CITAS SOLICITADAS CUENTA'!A:C,3,FALSE)))),"REVISAR CITA")</f>
        <v/>
      </c>
      <c r="J178" s="46" t="str">
        <f t="shared" si="40"/>
        <v/>
      </c>
      <c r="K178" s="39" t="str">
        <f>IFERROR(IF(C178="DIA","DIA",IF(A178="","",VLOOKUP(J178,'CITAS SOLICITADAS CUENTA'!A:G,5,FALSE))),"ERROR")</f>
        <v/>
      </c>
      <c r="L178" s="40" t="str">
        <f>IFERROR(IF(C178="DIA","HORA",IF(A178="","",VLOOKUP(J178,'CITAS SOLICITADAS CUENTA'!A:G,6,FALSE))),"ERROR")</f>
        <v/>
      </c>
      <c r="M178" s="37" t="str">
        <f>IFERROR(IF(C178="DIA","ESTACION",IF(A178="","",VLOOKUP(J178,'CITAS SOLICITADAS CUENTA'!A:G,4,FALSE))),"ERROR")</f>
        <v/>
      </c>
      <c r="N178" s="42" t="str">
        <f>IFERROR(IF(C178="DIA","TIPO ITV",IF(A178="","",IF(E178="","",VLOOKUP(E178,'RELACION MATRICULAS'!C:D,2,FALSE)))),"ERROR")</f>
        <v/>
      </c>
      <c r="O178" s="43" t="str">
        <f t="shared" si="49"/>
        <v/>
      </c>
      <c r="P178" s="30"/>
      <c r="Q178" s="56" t="str">
        <f>IFERROR(IF(C178="DIA","TIP ITV SOLI",IF(E178="","",IF(VLOOKUP(E178,'RELACION MATRICULAS'!C:D,2,FALSE)="FURGONETA",0,IF(VLOOKUP(E178,'RELACION MATRICULAS'!C:D,2,FALSE)="BUS",1,666)))),"ERROR")</f>
        <v/>
      </c>
      <c r="R178" s="42" t="str">
        <f t="shared" si="50"/>
        <v/>
      </c>
      <c r="S178" s="30"/>
      <c r="T178" s="51"/>
    </row>
    <row r="179" spans="1:20" ht="26.25">
      <c r="A179" s="30"/>
      <c r="B179" s="33" t="str">
        <f t="shared" si="59"/>
        <v/>
      </c>
      <c r="C179" s="7"/>
      <c r="D179" s="8"/>
      <c r="E179" s="9"/>
      <c r="F179" s="9"/>
      <c r="G179" s="7"/>
      <c r="H179" s="7"/>
      <c r="I179" s="41" t="str">
        <f>IFERROR(IF(C179="DIA","CITA CON MATRICULA",IF(A179="","",IF(J179="","",VLOOKUP(J179,'CITAS SOLICITADAS CUENTA'!A:C,3,FALSE)))),"REVISAR CITA")</f>
        <v/>
      </c>
      <c r="J179" s="46" t="str">
        <f t="shared" si="40"/>
        <v/>
      </c>
      <c r="K179" s="39" t="str">
        <f>IFERROR(IF(C179="DIA","DIA",IF(A179="","",VLOOKUP(J179,'CITAS SOLICITADAS CUENTA'!A:G,5,FALSE))),"ERROR")</f>
        <v/>
      </c>
      <c r="L179" s="40" t="str">
        <f>IFERROR(IF(C179="DIA","HORA",IF(A179="","",VLOOKUP(J179,'CITAS SOLICITADAS CUENTA'!A:G,6,FALSE))),"ERROR")</f>
        <v/>
      </c>
      <c r="M179" s="37" t="str">
        <f>IFERROR(IF(C179="DIA","ESTACION",IF(A179="","",VLOOKUP(J179,'CITAS SOLICITADAS CUENTA'!A:G,4,FALSE))),"ERROR")</f>
        <v/>
      </c>
      <c r="N179" s="42" t="str">
        <f>IFERROR(IF(C179="DIA","TIPO ITV",IF(A179="","",IF(E179="","",VLOOKUP(E179,'RELACION MATRICULAS'!C:D,2,FALSE)))),"ERROR")</f>
        <v/>
      </c>
      <c r="O179" s="43" t="str">
        <f t="shared" si="49"/>
        <v/>
      </c>
      <c r="P179" s="30"/>
      <c r="Q179" s="56" t="str">
        <f>IFERROR(IF(C179="DIA","TIP ITV SOLI",IF(E179="","",IF(VLOOKUP(E179,'RELACION MATRICULAS'!C:D,2,FALSE)="FURGONETA",0,IF(VLOOKUP(E179,'RELACION MATRICULAS'!C:D,2,FALSE)="BUS",1,666)))),"ERROR")</f>
        <v/>
      </c>
      <c r="R179" s="42" t="str">
        <f t="shared" si="50"/>
        <v/>
      </c>
      <c r="S179" s="30"/>
      <c r="T179" s="51"/>
    </row>
    <row r="180" spans="1:20" ht="26.25">
      <c r="A180" s="30"/>
      <c r="B180" s="33" t="str">
        <f t="shared" si="59"/>
        <v/>
      </c>
      <c r="C180" s="9"/>
      <c r="D180" s="9"/>
      <c r="E180" s="9"/>
      <c r="F180" s="15" t="s">
        <v>76</v>
      </c>
      <c r="G180" s="11" t="s">
        <v>105</v>
      </c>
      <c r="H180" s="21" t="s">
        <v>106</v>
      </c>
      <c r="I180" s="41" t="str">
        <f>IFERROR(IF(C180="DIA","CITA CON MATRICULA",IF(A180="","",IF(J180="","",VLOOKUP(J180,'CITAS SOLICITADAS CUENTA'!A:C,3,FALSE)))),"REVISAR CITA")</f>
        <v/>
      </c>
      <c r="J180" s="46" t="str">
        <f t="shared" si="40"/>
        <v/>
      </c>
      <c r="K180" s="39" t="str">
        <f>IFERROR(IF(C180="DIA","DIA",IF(A180="","",VLOOKUP(J180,'CITAS SOLICITADAS CUENTA'!A:G,5,FALSE))),"ERROR")</f>
        <v/>
      </c>
      <c r="L180" s="40" t="str">
        <f>IFERROR(IF(C180="DIA","HORA",IF(A180="","",VLOOKUP(J180,'CITAS SOLICITADAS CUENTA'!A:G,6,FALSE))),"ERROR")</f>
        <v/>
      </c>
      <c r="M180" s="37" t="str">
        <f>IFERROR(IF(C180="DIA","ESTACION",IF(A180="","",VLOOKUP(J180,'CITAS SOLICITADAS CUENTA'!A:G,4,FALSE))),"ERROR")</f>
        <v/>
      </c>
      <c r="N180" s="42" t="str">
        <f>IFERROR(IF(C180="DIA","TIPO ITV",IF(A180="","",IF(E180="","",VLOOKUP(E180,'RELACION MATRICULAS'!C:D,2,FALSE)))),"ERROR")</f>
        <v/>
      </c>
      <c r="O180" s="43" t="str">
        <f t="shared" si="49"/>
        <v/>
      </c>
      <c r="P180" s="30"/>
      <c r="Q180" s="56" t="str">
        <f>IFERROR(IF(C180="DIA","TIP ITV SOLI",IF(E180="","",IF(VLOOKUP(E180,'RELACION MATRICULAS'!C:D,2,FALSE)="FURGONETA",0,IF(VLOOKUP(E180,'RELACION MATRICULAS'!C:D,2,FALSE)="BUS",1,666)))),"ERROR")</f>
        <v/>
      </c>
      <c r="R180" s="42" t="str">
        <f t="shared" si="50"/>
        <v/>
      </c>
      <c r="S180" s="30"/>
      <c r="T180" s="51"/>
    </row>
    <row r="181" spans="1:20" ht="15.75">
      <c r="A181" s="30"/>
      <c r="B181" s="33" t="str">
        <f t="shared" si="59"/>
        <v/>
      </c>
      <c r="C181" s="22"/>
      <c r="D181" s="22"/>
      <c r="E181" s="22"/>
      <c r="F181" s="22"/>
      <c r="G181" s="22"/>
      <c r="H181" s="22"/>
      <c r="I181" s="41" t="str">
        <f>IFERROR(IF(C181="DIA","CITA CON MATRICULA",IF(A181="","",IF(J181="","",VLOOKUP(J181,'CITAS SOLICITADAS CUENTA'!A:C,3,FALSE)))),"REVISAR CITA")</f>
        <v/>
      </c>
      <c r="J181" s="46" t="str">
        <f t="shared" si="40"/>
        <v/>
      </c>
      <c r="K181" s="39" t="str">
        <f>IFERROR(IF(C181="DIA","DIA",IF(A181="","",VLOOKUP(J181,'CITAS SOLICITADAS CUENTA'!A:G,5,FALSE))),"ERROR")</f>
        <v/>
      </c>
      <c r="L181" s="40" t="str">
        <f>IFERROR(IF(C181="DIA","HORA",IF(A181="","",VLOOKUP(J181,'CITAS SOLICITADAS CUENTA'!A:G,6,FALSE))),"ERROR")</f>
        <v/>
      </c>
      <c r="M181" s="47" t="str">
        <f>IFERROR(IF(C181="DIA","ESTACION",IF(A181="","",VLOOKUP(J181,'CITAS SOLICITADAS CUENTA'!A:G,4,FALSE))),"ERROR")</f>
        <v/>
      </c>
      <c r="N181" s="42" t="str">
        <f>IFERROR(IF(C181="DIA","TIPO ITV",IF(A181="","",IF(E181="","",VLOOKUP(E181,'RELACION MATRICULAS'!C:D,2,FALSE)))),"ERROR")</f>
        <v/>
      </c>
      <c r="O181" s="43" t="str">
        <f t="shared" si="49"/>
        <v/>
      </c>
      <c r="P181" s="30"/>
      <c r="Q181" s="56" t="str">
        <f>IFERROR(IF(C181="DIA","TIP ITV SOLI",IF(E181="","",IF(VLOOKUP(E181,'RELACION MATRICULAS'!C:D,2,FALSE)="FURGONETA",0,IF(VLOOKUP(E181,'RELACION MATRICULAS'!C:D,2,FALSE)="BUS",1,666)))),"ERROR")</f>
        <v/>
      </c>
      <c r="R181" s="42" t="str">
        <f t="shared" si="50"/>
        <v/>
      </c>
      <c r="S181" s="30"/>
      <c r="T181" s="51"/>
    </row>
    <row r="182" spans="1:20" ht="26.25">
      <c r="A182" s="30"/>
      <c r="B182" s="33" t="str">
        <f t="shared" si="59"/>
        <v/>
      </c>
      <c r="C182" s="78" t="s">
        <v>73</v>
      </c>
      <c r="D182" s="79"/>
      <c r="E182" s="79"/>
      <c r="F182" s="79"/>
      <c r="G182" s="79"/>
      <c r="H182" s="80"/>
      <c r="I182" s="41" t="str">
        <f>IFERROR(IF(C182="DIA","CITA CON MATRICULA",IF(A182="","",IF(J182="","",VLOOKUP(J182,'CITAS SOLICITADAS CUENTA'!A:C,3,FALSE)))),"REVISAR CITA")</f>
        <v/>
      </c>
      <c r="J182" s="46" t="str">
        <f t="shared" si="40"/>
        <v/>
      </c>
      <c r="K182" s="39" t="str">
        <f>IFERROR(IF(C182="DIA","DIA",IF(A182="","",VLOOKUP(J182,'CITAS SOLICITADAS CUENTA'!A:G,5,FALSE))),"ERROR")</f>
        <v/>
      </c>
      <c r="L182" s="40" t="str">
        <f>IFERROR(IF(C182="DIA","HORA",IF(A182="","",VLOOKUP(J182,'CITAS SOLICITADAS CUENTA'!A:G,6,FALSE))),"ERROR")</f>
        <v/>
      </c>
      <c r="M182" s="37" t="str">
        <f>IFERROR(IF(C182="DIA","ESTACION",IF(A182="","",VLOOKUP(J182,'CITAS SOLICITADAS CUENTA'!A:G,4,FALSE))),"ERROR")</f>
        <v/>
      </c>
      <c r="N182" s="42" t="str">
        <f>IFERROR(IF(C182="DIA","TIPO ITV",IF(A182="","",IF(E182="","",VLOOKUP(E182,'RELACION MATRICULAS'!C:D,2,FALSE)))),"ERROR")</f>
        <v/>
      </c>
      <c r="O182" s="43" t="str">
        <f t="shared" si="49"/>
        <v/>
      </c>
      <c r="P182" s="30"/>
      <c r="Q182" s="56" t="str">
        <f>IFERROR(IF(C182="DIA","TIP ITV SOLI",IF(E182="","",IF(VLOOKUP(E182,'RELACION MATRICULAS'!C:D,2,FALSE)="FURGONETA",0,IF(VLOOKUP(E182,'RELACION MATRICULAS'!C:D,2,FALSE)="BUS",1,666)))),"ERROR")</f>
        <v/>
      </c>
      <c r="R182" s="42" t="str">
        <f t="shared" si="50"/>
        <v/>
      </c>
      <c r="S182" s="30"/>
      <c r="T182" s="51"/>
    </row>
    <row r="183" spans="1:20" ht="30.75" customHeight="1">
      <c r="A183" s="30"/>
      <c r="B183" s="33" t="str">
        <f t="shared" si="59"/>
        <v>DIASEM</v>
      </c>
      <c r="C183" s="5" t="s">
        <v>0</v>
      </c>
      <c r="D183" s="5" t="s">
        <v>2</v>
      </c>
      <c r="E183" s="5" t="s">
        <v>1</v>
      </c>
      <c r="F183" s="6" t="s">
        <v>11</v>
      </c>
      <c r="G183" s="5" t="s">
        <v>3</v>
      </c>
      <c r="H183" s="6" t="s">
        <v>4</v>
      </c>
      <c r="I183" s="41" t="str">
        <f>IFERROR(IF(C183="DIA","CITA CON MATRICULA",IF(A183="","",IF(J183="","",VLOOKUP(J183,'CITAS SOLICITADAS CUENTA'!A:C,3,FALSE)))),"REVISAR CITA")</f>
        <v>CITA CON MATRICULA</v>
      </c>
      <c r="J183" s="46" t="str">
        <f t="shared" si="40"/>
        <v>COMPROBACION CITA</v>
      </c>
      <c r="K183" s="39" t="str">
        <f>IFERROR(IF(C183="DIA","DIA",IF(A183="","",VLOOKUP(J183,'CITAS SOLICITADAS CUENTA'!A:G,5,FALSE))),"ERROR")</f>
        <v>DIA</v>
      </c>
      <c r="L183" s="40" t="str">
        <f>IFERROR(IF(C183="DIA","HORA",IF(A183="","",VLOOKUP(J183,'CITAS SOLICITADAS CUENTA'!A:G,6,FALSE))),"ERROR")</f>
        <v>HORA</v>
      </c>
      <c r="M183" s="37" t="str">
        <f>IFERROR(IF(C183="DIA","ESTACION",IF(A183="","",VLOOKUP(J183,'CITAS SOLICITADAS CUENTA'!A:G,4,FALSE))),"ERROR")</f>
        <v>ESTACION</v>
      </c>
      <c r="N183" s="42" t="str">
        <f>IFERROR(IF(C183="DIA","TIPO ITV",IF(A183="","",IF(E183="","",VLOOKUP(E183,'RELACION MATRICULAS'!C:D,2,FALSE)))),"ERROR")</f>
        <v>TIPO ITV</v>
      </c>
      <c r="O183" s="43" t="str">
        <f t="shared" si="49"/>
        <v>COMPROBACION FECHA LIMITE CITA ITV</v>
      </c>
      <c r="P183" s="30"/>
      <c r="Q183" s="56" t="str">
        <f>IFERROR(IF(C183="DIA","TIP ITV SOLI",IF(E183="","",IF(VLOOKUP(E183,'RELACION MATRICULAS'!C:D,2,FALSE)="FURGONETA",0,IF(VLOOKUP(E183,'RELACION MATRICULAS'!C:D,2,FALSE)="BUS",1,666)))),"ERROR")</f>
        <v>TIP ITV SOLI</v>
      </c>
      <c r="R183" s="42" t="str">
        <f t="shared" si="50"/>
        <v>TIP ITV SOLI</v>
      </c>
      <c r="S183" s="30"/>
      <c r="T183" s="51"/>
    </row>
    <row r="184" spans="1:20" ht="26.25">
      <c r="A184" s="30" t="str">
        <f t="shared" ref="A184:A195" si="60">IF(C184="","",WEEKDAY(C184))</f>
        <v/>
      </c>
      <c r="B184" s="33" t="str">
        <f t="shared" si="59"/>
        <v/>
      </c>
      <c r="C184" s="12"/>
      <c r="D184" s="13"/>
      <c r="E184" s="6"/>
      <c r="F184" s="14"/>
      <c r="G184" s="12"/>
      <c r="H184" s="58" t="str">
        <f>IF(E184="","",IF(G184="CITA DE 2","SEGUNDAS",VLOOKUP(E184,'RELACION MATRICULAS'!A:B,2,FALSE)))</f>
        <v/>
      </c>
      <c r="I184" s="41" t="str">
        <f>IFERROR(IF(C184="DIA","CITA CON MATRICULA",IF(A184="","",IF(J184="","",VLOOKUP(J184,'CITAS SOLICITADAS CUENTA'!A:C,3,FALSE)))),"REVISAR CITA")</f>
        <v/>
      </c>
      <c r="J184" s="46" t="str">
        <f t="shared" si="40"/>
        <v/>
      </c>
      <c r="K184" s="39" t="str">
        <f>IFERROR(IF(C184="DIA","DIA",IF(A184="","",VLOOKUP(J184,'CITAS SOLICITADAS CUENTA'!A:G,5,FALSE))),"ERROR")</f>
        <v/>
      </c>
      <c r="L184" s="40" t="str">
        <f>IFERROR(IF(C184="DIA","HORA",IF(A184="","",VLOOKUP(J184,'CITAS SOLICITADAS CUENTA'!A:G,6,FALSE))),"ERROR")</f>
        <v/>
      </c>
      <c r="M184" s="37" t="str">
        <f>IFERROR(IF(C184="DIA","ESTACION",IF(A184="","",VLOOKUP(J184,'CITAS SOLICITADAS CUENTA'!A:G,4,FALSE))),"ERROR")</f>
        <v/>
      </c>
      <c r="N184" s="42" t="str">
        <f>IFERROR(IF(C184="DIA","TIPO ITV",IF(A184="","",IF(E184="","",VLOOKUP(E184,'RELACION MATRICULAS'!C:D,2,FALSE)))),"ERROR")</f>
        <v/>
      </c>
      <c r="O184" s="43" t="str">
        <f t="shared" si="49"/>
        <v/>
      </c>
      <c r="P184" s="30"/>
      <c r="Q184" s="56" t="str">
        <f>IFERROR(IF(C184="DIA","TIP ITV SOLI",IF(E184="","",IF(VLOOKUP(E184,'RELACION MATRICULAS'!C:D,2,FALSE)="FURGONETA",0,IF(VLOOKUP(E184,'RELACION MATRICULAS'!C:D,2,FALSE)="BUS",1,666)))),"ERROR")</f>
        <v/>
      </c>
      <c r="R184" s="42" t="str">
        <f t="shared" si="50"/>
        <v/>
      </c>
      <c r="S184" s="30"/>
      <c r="T184" s="51"/>
    </row>
    <row r="185" spans="1:20" ht="26.25">
      <c r="A185" s="30" t="str">
        <f t="shared" si="60"/>
        <v/>
      </c>
      <c r="B185" s="33" t="str">
        <f t="shared" si="59"/>
        <v/>
      </c>
      <c r="C185" s="12"/>
      <c r="D185" s="13"/>
      <c r="E185" s="6"/>
      <c r="F185" s="14"/>
      <c r="G185" s="12"/>
      <c r="H185" s="58" t="str">
        <f>IF(E185="","",IF(G185="CITA DE 2","SEGUNDAS",VLOOKUP(E185,'RELACION MATRICULAS'!A:B,2,FALSE)))</f>
        <v/>
      </c>
      <c r="I185" s="41" t="str">
        <f>IFERROR(IF(C185="DIA","CITA CON MATRICULA",IF(A185="","",IF(J185="","",VLOOKUP(J185,'CITAS SOLICITADAS CUENTA'!A:C,3,FALSE)))),"REVISAR CITA")</f>
        <v/>
      </c>
      <c r="J185" s="46" t="str">
        <f t="shared" si="40"/>
        <v/>
      </c>
      <c r="K185" s="39" t="str">
        <f>IFERROR(IF(C185="DIA","DIA",IF(A185="","",VLOOKUP(J185,'CITAS SOLICITADAS CUENTA'!A:G,5,FALSE))),"ERROR")</f>
        <v/>
      </c>
      <c r="L185" s="40" t="str">
        <f>IFERROR(IF(C185="DIA","HORA",IF(A185="","",VLOOKUP(J185,'CITAS SOLICITADAS CUENTA'!A:G,6,FALSE))),"ERROR")</f>
        <v/>
      </c>
      <c r="M185" s="37" t="str">
        <f>IFERROR(IF(C185="DIA","ESTACION",IF(A185="","",VLOOKUP(J185,'CITAS SOLICITADAS CUENTA'!A:G,4,FALSE))),"ERROR")</f>
        <v/>
      </c>
      <c r="N185" s="42" t="str">
        <f>IFERROR(IF(C185="DIA","TIPO ITV",IF(A185="","",IF(E185="","",VLOOKUP(E185,'RELACION MATRICULAS'!C:D,2,FALSE)))),"ERROR")</f>
        <v/>
      </c>
      <c r="O185" s="43" t="str">
        <f t="shared" si="49"/>
        <v/>
      </c>
      <c r="P185" s="30"/>
      <c r="Q185" s="56" t="str">
        <f>IFERROR(IF(C185="DIA","TIP ITV SOLI",IF(E185="","",IF(VLOOKUP(E185,'RELACION MATRICULAS'!C:D,2,FALSE)="FURGONETA",0,IF(VLOOKUP(E185,'RELACION MATRICULAS'!C:D,2,FALSE)="BUS",1,666)))),"ERROR")</f>
        <v/>
      </c>
      <c r="R185" s="42" t="str">
        <f t="shared" si="50"/>
        <v/>
      </c>
      <c r="S185" s="30"/>
      <c r="T185" s="51"/>
    </row>
    <row r="186" spans="1:20" ht="26.25">
      <c r="A186" s="30" t="str">
        <f t="shared" ref="A186:A194" si="61">IF(C186="","",WEEKDAY(C186))</f>
        <v/>
      </c>
      <c r="B186" s="33" t="str">
        <f t="shared" ref="B186:B194" si="62">IF(C186="","",IF(LEFT(C186,3)="ITV","",IF(C186="DIA","DIASEM",C186)))</f>
        <v/>
      </c>
      <c r="C186" s="12"/>
      <c r="D186" s="13"/>
      <c r="E186" s="6"/>
      <c r="F186" s="14"/>
      <c r="G186" s="12"/>
      <c r="H186" s="58" t="str">
        <f>IF(E186="","",IF(G186="CITA DE 2","SEGUNDAS",VLOOKUP(E186,'RELACION MATRICULAS'!A:B,2,FALSE)))</f>
        <v/>
      </c>
      <c r="I186" s="41" t="str">
        <f>IFERROR(IF(C186="DIA","CITA CON MATRICULA",IF(A186="","",IF(J186="","",VLOOKUP(J186,'CITAS SOLICITADAS CUENTA'!A:C,3,FALSE)))),"REVISAR CITA")</f>
        <v/>
      </c>
      <c r="J186" s="46" t="str">
        <f t="shared" ref="J186:J194" si="63">IF(C186="DIA","COMPROBACION CITA",IF(A186="","",IF(C186="","",C186&amp;D186)))</f>
        <v/>
      </c>
      <c r="K186" s="39" t="str">
        <f>IFERROR(IF(C186="DIA","DIA",IF(A186="","",VLOOKUP(J186,'CITAS SOLICITADAS CUENTA'!A:G,5,FALSE))),"ERROR")</f>
        <v/>
      </c>
      <c r="L186" s="40" t="str">
        <f>IFERROR(IF(C186="DIA","HORA",IF(A186="","",VLOOKUP(J186,'CITAS SOLICITADAS CUENTA'!A:G,6,FALSE))),"ERROR")</f>
        <v/>
      </c>
      <c r="M186" s="37" t="str">
        <f>IFERROR(IF(C186="DIA","ESTACION",IF(A186="","",VLOOKUP(J186,'CITAS SOLICITADAS CUENTA'!A:G,4,FALSE))),"ERROR")</f>
        <v/>
      </c>
      <c r="N186" s="42" t="str">
        <f>IFERROR(IF(C186="DIA","TIPO ITV",IF(A186="","",IF(E186="","",VLOOKUP(E186,'RELACION MATRICULAS'!C:D,2,FALSE)))),"ERROR")</f>
        <v/>
      </c>
      <c r="O186" s="43" t="str">
        <f t="shared" si="49"/>
        <v/>
      </c>
      <c r="P186" s="30"/>
      <c r="Q186" s="56" t="str">
        <f>IFERROR(IF(C186="DIA","TIP ITV SOLI",IF(E186="","",IF(VLOOKUP(E186,'RELACION MATRICULAS'!C:D,2,FALSE)="FURGONETA",0,IF(VLOOKUP(E186,'RELACION MATRICULAS'!C:D,2,FALSE)="BUS",1,666)))),"ERROR")</f>
        <v/>
      </c>
      <c r="R186" s="42" t="str">
        <f t="shared" si="50"/>
        <v/>
      </c>
      <c r="S186" s="30"/>
      <c r="T186" s="51"/>
    </row>
    <row r="187" spans="1:20" ht="26.25">
      <c r="A187" s="30" t="str">
        <f t="shared" si="61"/>
        <v/>
      </c>
      <c r="B187" s="33" t="str">
        <f t="shared" si="62"/>
        <v/>
      </c>
      <c r="C187" s="12"/>
      <c r="D187" s="13"/>
      <c r="E187" s="6"/>
      <c r="F187" s="14"/>
      <c r="G187" s="12"/>
      <c r="H187" s="58" t="str">
        <f>IF(E187="","",IF(G187="CITA DE 2","SEGUNDAS",VLOOKUP(E187,'RELACION MATRICULAS'!A:B,2,FALSE)))</f>
        <v/>
      </c>
      <c r="I187" s="41" t="str">
        <f>IFERROR(IF(C187="DIA","CITA CON MATRICULA",IF(A187="","",IF(J187="","",VLOOKUP(J187,'CITAS SOLICITADAS CUENTA'!A:C,3,FALSE)))),"REVISAR CITA")</f>
        <v/>
      </c>
      <c r="J187" s="46" t="str">
        <f t="shared" si="63"/>
        <v/>
      </c>
      <c r="K187" s="39" t="str">
        <f>IFERROR(IF(C187="DIA","DIA",IF(A187="","",VLOOKUP(J187,'CITAS SOLICITADAS CUENTA'!A:G,5,FALSE))),"ERROR")</f>
        <v/>
      </c>
      <c r="L187" s="40" t="str">
        <f>IFERROR(IF(C187="DIA","HORA",IF(A187="","",VLOOKUP(J187,'CITAS SOLICITADAS CUENTA'!A:G,6,FALSE))),"ERROR")</f>
        <v/>
      </c>
      <c r="M187" s="37" t="str">
        <f>IFERROR(IF(C187="DIA","ESTACION",IF(A187="","",VLOOKUP(J187,'CITAS SOLICITADAS CUENTA'!A:G,4,FALSE))),"ERROR")</f>
        <v/>
      </c>
      <c r="N187" s="42" t="str">
        <f>IFERROR(IF(C187="DIA","TIPO ITV",IF(A187="","",IF(E187="","",VLOOKUP(E187,'RELACION MATRICULAS'!C:D,2,FALSE)))),"ERROR")</f>
        <v/>
      </c>
      <c r="O187" s="43" t="str">
        <f t="shared" si="49"/>
        <v/>
      </c>
      <c r="P187" s="30"/>
      <c r="Q187" s="56" t="str">
        <f>IFERROR(IF(C187="DIA","TIP ITV SOLI",IF(E187="","",IF(VLOOKUP(E187,'RELACION MATRICULAS'!C:D,2,FALSE)="FURGONETA",0,IF(VLOOKUP(E187,'RELACION MATRICULAS'!C:D,2,FALSE)="BUS",1,666)))),"ERROR")</f>
        <v/>
      </c>
      <c r="R187" s="42" t="str">
        <f t="shared" si="50"/>
        <v/>
      </c>
      <c r="S187" s="30"/>
      <c r="T187" s="51"/>
    </row>
    <row r="188" spans="1:20" ht="26.25">
      <c r="A188" s="30" t="str">
        <f t="shared" si="61"/>
        <v/>
      </c>
      <c r="B188" s="33" t="str">
        <f t="shared" si="62"/>
        <v/>
      </c>
      <c r="C188" s="12"/>
      <c r="D188" s="13"/>
      <c r="E188" s="6"/>
      <c r="F188" s="14"/>
      <c r="G188" s="12"/>
      <c r="H188" s="58" t="str">
        <f>IF(E188="","",IF(G188="CITA DE 2","SEGUNDAS",VLOOKUP(E188,'RELACION MATRICULAS'!A:B,2,FALSE)))</f>
        <v/>
      </c>
      <c r="I188" s="41" t="str">
        <f>IFERROR(IF(C188="DIA","CITA CON MATRICULA",IF(A188="","",IF(J188="","",VLOOKUP(J188,'CITAS SOLICITADAS CUENTA'!A:C,3,FALSE)))),"REVISAR CITA")</f>
        <v/>
      </c>
      <c r="J188" s="46" t="str">
        <f t="shared" si="63"/>
        <v/>
      </c>
      <c r="K188" s="39" t="str">
        <f>IFERROR(IF(C188="DIA","DIA",IF(A188="","",VLOOKUP(J188,'CITAS SOLICITADAS CUENTA'!A:G,5,FALSE))),"ERROR")</f>
        <v/>
      </c>
      <c r="L188" s="40" t="str">
        <f>IFERROR(IF(C188="DIA","HORA",IF(A188="","",VLOOKUP(J188,'CITAS SOLICITADAS CUENTA'!A:G,6,FALSE))),"ERROR")</f>
        <v/>
      </c>
      <c r="M188" s="37" t="str">
        <f>IFERROR(IF(C188="DIA","ESTACION",IF(A188="","",VLOOKUP(J188,'CITAS SOLICITADAS CUENTA'!A:G,4,FALSE))),"ERROR")</f>
        <v/>
      </c>
      <c r="N188" s="42" t="str">
        <f>IFERROR(IF(C188="DIA","TIPO ITV",IF(A188="","",IF(E188="","",VLOOKUP(E188,'RELACION MATRICULAS'!C:D,2,FALSE)))),"ERROR")</f>
        <v/>
      </c>
      <c r="O188" s="43" t="str">
        <f t="shared" si="49"/>
        <v/>
      </c>
      <c r="P188" s="30"/>
      <c r="Q188" s="56" t="str">
        <f>IFERROR(IF(C188="DIA","TIP ITV SOLI",IF(E188="","",IF(VLOOKUP(E188,'RELACION MATRICULAS'!C:D,2,FALSE)="FURGONETA",0,IF(VLOOKUP(E188,'RELACION MATRICULAS'!C:D,2,FALSE)="BUS",1,666)))),"ERROR")</f>
        <v/>
      </c>
      <c r="R188" s="42" t="str">
        <f t="shared" si="50"/>
        <v/>
      </c>
      <c r="S188" s="30"/>
      <c r="T188" s="51"/>
    </row>
    <row r="189" spans="1:20" ht="26.25">
      <c r="A189" s="30" t="str">
        <f t="shared" si="61"/>
        <v/>
      </c>
      <c r="B189" s="33" t="str">
        <f t="shared" si="62"/>
        <v/>
      </c>
      <c r="C189" s="12"/>
      <c r="D189" s="13"/>
      <c r="E189" s="6"/>
      <c r="F189" s="14"/>
      <c r="G189" s="12"/>
      <c r="H189" s="58" t="str">
        <f>IF(E189="","",IF(G189="CITA DE 2","SEGUNDAS",VLOOKUP(E189,'RELACION MATRICULAS'!A:B,2,FALSE)))</f>
        <v/>
      </c>
      <c r="I189" s="41" t="str">
        <f>IFERROR(IF(C189="DIA","CITA CON MATRICULA",IF(A189="","",IF(J189="","",VLOOKUP(J189,'CITAS SOLICITADAS CUENTA'!A:C,3,FALSE)))),"REVISAR CITA")</f>
        <v/>
      </c>
      <c r="J189" s="46" t="str">
        <f t="shared" si="63"/>
        <v/>
      </c>
      <c r="K189" s="39" t="str">
        <f>IFERROR(IF(C189="DIA","DIA",IF(A189="","",VLOOKUP(J189,'CITAS SOLICITADAS CUENTA'!A:G,5,FALSE))),"ERROR")</f>
        <v/>
      </c>
      <c r="L189" s="40" t="str">
        <f>IFERROR(IF(C189="DIA","HORA",IF(A189="","",VLOOKUP(J189,'CITAS SOLICITADAS CUENTA'!A:G,6,FALSE))),"ERROR")</f>
        <v/>
      </c>
      <c r="M189" s="37" t="str">
        <f>IFERROR(IF(C189="DIA","ESTACION",IF(A189="","",VLOOKUP(J189,'CITAS SOLICITADAS CUENTA'!A:G,4,FALSE))),"ERROR")</f>
        <v/>
      </c>
      <c r="N189" s="42" t="str">
        <f>IFERROR(IF(C189="DIA","TIPO ITV",IF(A189="","",IF(E189="","",VLOOKUP(E189,'RELACION MATRICULAS'!C:D,2,FALSE)))),"ERROR")</f>
        <v/>
      </c>
      <c r="O189" s="43" t="str">
        <f t="shared" si="49"/>
        <v/>
      </c>
      <c r="P189" s="30"/>
      <c r="Q189" s="56" t="str">
        <f>IFERROR(IF(C189="DIA","TIP ITV SOLI",IF(E189="","",IF(VLOOKUP(E189,'RELACION MATRICULAS'!C:D,2,FALSE)="FURGONETA",0,IF(VLOOKUP(E189,'RELACION MATRICULAS'!C:D,2,FALSE)="BUS",1,666)))),"ERROR")</f>
        <v/>
      </c>
      <c r="R189" s="42" t="str">
        <f t="shared" si="50"/>
        <v/>
      </c>
      <c r="S189" s="30"/>
      <c r="T189" s="51"/>
    </row>
    <row r="190" spans="1:20" ht="26.25">
      <c r="A190" s="30" t="str">
        <f t="shared" si="61"/>
        <v/>
      </c>
      <c r="B190" s="33" t="str">
        <f t="shared" si="62"/>
        <v/>
      </c>
      <c r="C190" s="12"/>
      <c r="D190" s="13"/>
      <c r="E190" s="6"/>
      <c r="F190" s="14"/>
      <c r="G190" s="12"/>
      <c r="H190" s="58" t="str">
        <f>IF(E190="","",IF(G190="CITA DE 2","SEGUNDAS",VLOOKUP(E190,'RELACION MATRICULAS'!A:B,2,FALSE)))</f>
        <v/>
      </c>
      <c r="I190" s="41" t="str">
        <f>IFERROR(IF(C190="DIA","CITA CON MATRICULA",IF(A190="","",IF(J190="","",VLOOKUP(J190,'CITAS SOLICITADAS CUENTA'!A:C,3,FALSE)))),"REVISAR CITA")</f>
        <v/>
      </c>
      <c r="J190" s="46" t="str">
        <f t="shared" si="63"/>
        <v/>
      </c>
      <c r="K190" s="39" t="str">
        <f>IFERROR(IF(C190="DIA","DIA",IF(A190="","",VLOOKUP(J190,'CITAS SOLICITADAS CUENTA'!A:G,5,FALSE))),"ERROR")</f>
        <v/>
      </c>
      <c r="L190" s="40" t="str">
        <f>IFERROR(IF(C190="DIA","HORA",IF(A190="","",VLOOKUP(J190,'CITAS SOLICITADAS CUENTA'!A:G,6,FALSE))),"ERROR")</f>
        <v/>
      </c>
      <c r="M190" s="37" t="str">
        <f>IFERROR(IF(C190="DIA","ESTACION",IF(A190="","",VLOOKUP(J190,'CITAS SOLICITADAS CUENTA'!A:G,4,FALSE))),"ERROR")</f>
        <v/>
      </c>
      <c r="N190" s="42" t="str">
        <f>IFERROR(IF(C190="DIA","TIPO ITV",IF(A190="","",IF(E190="","",VLOOKUP(E190,'RELACION MATRICULAS'!C:D,2,FALSE)))),"ERROR")</f>
        <v/>
      </c>
      <c r="O190" s="43" t="str">
        <f t="shared" si="49"/>
        <v/>
      </c>
      <c r="P190" s="30"/>
      <c r="Q190" s="56" t="str">
        <f>IFERROR(IF(C190="DIA","TIP ITV SOLI",IF(E190="","",IF(VLOOKUP(E190,'RELACION MATRICULAS'!C:D,2,FALSE)="FURGONETA",0,IF(VLOOKUP(E190,'RELACION MATRICULAS'!C:D,2,FALSE)="BUS",1,666)))),"ERROR")</f>
        <v/>
      </c>
      <c r="R190" s="42" t="str">
        <f t="shared" si="50"/>
        <v/>
      </c>
      <c r="S190" s="30"/>
      <c r="T190" s="51"/>
    </row>
    <row r="191" spans="1:20" ht="26.25">
      <c r="A191" s="30" t="str">
        <f t="shared" si="61"/>
        <v/>
      </c>
      <c r="B191" s="33" t="str">
        <f t="shared" si="62"/>
        <v/>
      </c>
      <c r="C191" s="12"/>
      <c r="D191" s="13"/>
      <c r="E191" s="6"/>
      <c r="F191" s="14"/>
      <c r="G191" s="12"/>
      <c r="H191" s="58" t="str">
        <f>IF(E191="","",IF(G191="CITA DE 2","SEGUNDAS",VLOOKUP(E191,'RELACION MATRICULAS'!A:B,2,FALSE)))</f>
        <v/>
      </c>
      <c r="I191" s="41" t="str">
        <f>IFERROR(IF(C191="DIA","CITA CON MATRICULA",IF(A191="","",IF(J191="","",VLOOKUP(J191,'CITAS SOLICITADAS CUENTA'!A:C,3,FALSE)))),"REVISAR CITA")</f>
        <v/>
      </c>
      <c r="J191" s="46" t="str">
        <f t="shared" si="63"/>
        <v/>
      </c>
      <c r="K191" s="39" t="str">
        <f>IFERROR(IF(C191="DIA","DIA",IF(A191="","",VLOOKUP(J191,'CITAS SOLICITADAS CUENTA'!A:G,5,FALSE))),"ERROR")</f>
        <v/>
      </c>
      <c r="L191" s="40" t="str">
        <f>IFERROR(IF(C191="DIA","HORA",IF(A191="","",VLOOKUP(J191,'CITAS SOLICITADAS CUENTA'!A:G,6,FALSE))),"ERROR")</f>
        <v/>
      </c>
      <c r="M191" s="37" t="str">
        <f>IFERROR(IF(C191="DIA","ESTACION",IF(A191="","",VLOOKUP(J191,'CITAS SOLICITADAS CUENTA'!A:G,4,FALSE))),"ERROR")</f>
        <v/>
      </c>
      <c r="N191" s="42" t="str">
        <f>IFERROR(IF(C191="DIA","TIPO ITV",IF(A191="","",IF(E191="","",VLOOKUP(E191,'RELACION MATRICULAS'!C:D,2,FALSE)))),"ERROR")</f>
        <v/>
      </c>
      <c r="O191" s="43" t="str">
        <f t="shared" si="49"/>
        <v/>
      </c>
      <c r="P191" s="30"/>
      <c r="Q191" s="56" t="str">
        <f>IFERROR(IF(C191="DIA","TIP ITV SOLI",IF(E191="","",IF(VLOOKUP(E191,'RELACION MATRICULAS'!C:D,2,FALSE)="FURGONETA",0,IF(VLOOKUP(E191,'RELACION MATRICULAS'!C:D,2,FALSE)="BUS",1,666)))),"ERROR")</f>
        <v/>
      </c>
      <c r="R191" s="42" t="str">
        <f t="shared" si="50"/>
        <v/>
      </c>
      <c r="S191" s="30"/>
      <c r="T191" s="51"/>
    </row>
    <row r="192" spans="1:20" ht="26.25">
      <c r="A192" s="30" t="str">
        <f t="shared" si="61"/>
        <v/>
      </c>
      <c r="B192" s="33" t="str">
        <f t="shared" si="62"/>
        <v/>
      </c>
      <c r="C192" s="12"/>
      <c r="D192" s="13"/>
      <c r="E192" s="6"/>
      <c r="F192" s="14"/>
      <c r="G192" s="12"/>
      <c r="H192" s="58" t="str">
        <f>IF(E192="","",IF(G192="CITA DE 2","SEGUNDAS",VLOOKUP(E192,'RELACION MATRICULAS'!A:B,2,FALSE)))</f>
        <v/>
      </c>
      <c r="I192" s="41" t="str">
        <f>IFERROR(IF(C192="DIA","CITA CON MATRICULA",IF(A192="","",IF(J192="","",VLOOKUP(J192,'CITAS SOLICITADAS CUENTA'!A:C,3,FALSE)))),"REVISAR CITA")</f>
        <v/>
      </c>
      <c r="J192" s="46" t="str">
        <f t="shared" si="63"/>
        <v/>
      </c>
      <c r="K192" s="39" t="str">
        <f>IFERROR(IF(C192="DIA","DIA",IF(A192="","",VLOOKUP(J192,'CITAS SOLICITADAS CUENTA'!A:G,5,FALSE))),"ERROR")</f>
        <v/>
      </c>
      <c r="L192" s="40" t="str">
        <f>IFERROR(IF(C192="DIA","HORA",IF(A192="","",VLOOKUP(J192,'CITAS SOLICITADAS CUENTA'!A:G,6,FALSE))),"ERROR")</f>
        <v/>
      </c>
      <c r="M192" s="37" t="str">
        <f>IFERROR(IF(C192="DIA","ESTACION",IF(A192="","",VLOOKUP(J192,'CITAS SOLICITADAS CUENTA'!A:G,4,FALSE))),"ERROR")</f>
        <v/>
      </c>
      <c r="N192" s="42" t="str">
        <f>IFERROR(IF(C192="DIA","TIPO ITV",IF(A192="","",IF(E192="","",VLOOKUP(E192,'RELACION MATRICULAS'!C:D,2,FALSE)))),"ERROR")</f>
        <v/>
      </c>
      <c r="O192" s="43" t="str">
        <f t="shared" si="49"/>
        <v/>
      </c>
      <c r="P192" s="30"/>
      <c r="Q192" s="56" t="str">
        <f>IFERROR(IF(C192="DIA","TIP ITV SOLI",IF(E192="","",IF(VLOOKUP(E192,'RELACION MATRICULAS'!C:D,2,FALSE)="FURGONETA",0,IF(VLOOKUP(E192,'RELACION MATRICULAS'!C:D,2,FALSE)="BUS",1,666)))),"ERROR")</f>
        <v/>
      </c>
      <c r="R192" s="42" t="str">
        <f t="shared" si="50"/>
        <v/>
      </c>
      <c r="S192" s="30"/>
      <c r="T192" s="51"/>
    </row>
    <row r="193" spans="1:20" ht="26.25">
      <c r="A193" s="30" t="str">
        <f t="shared" si="61"/>
        <v/>
      </c>
      <c r="B193" s="33" t="str">
        <f t="shared" si="62"/>
        <v/>
      </c>
      <c r="C193" s="12"/>
      <c r="D193" s="13"/>
      <c r="E193" s="6"/>
      <c r="F193" s="14"/>
      <c r="G193" s="12"/>
      <c r="H193" s="58" t="str">
        <f>IF(E193="","",IF(G193="CITA DE 2","SEGUNDAS",VLOOKUP(E193,'RELACION MATRICULAS'!A:B,2,FALSE)))</f>
        <v/>
      </c>
      <c r="I193" s="41" t="str">
        <f>IFERROR(IF(C193="DIA","CITA CON MATRICULA",IF(A193="","",IF(J193="","",VLOOKUP(J193,'CITAS SOLICITADAS CUENTA'!A:C,3,FALSE)))),"REVISAR CITA")</f>
        <v/>
      </c>
      <c r="J193" s="46" t="str">
        <f t="shared" si="63"/>
        <v/>
      </c>
      <c r="K193" s="39" t="str">
        <f>IFERROR(IF(C193="DIA","DIA",IF(A193="","",VLOOKUP(J193,'CITAS SOLICITADAS CUENTA'!A:G,5,FALSE))),"ERROR")</f>
        <v/>
      </c>
      <c r="L193" s="40" t="str">
        <f>IFERROR(IF(C193="DIA","HORA",IF(A193="","",VLOOKUP(J193,'CITAS SOLICITADAS CUENTA'!A:G,6,FALSE))),"ERROR")</f>
        <v/>
      </c>
      <c r="M193" s="37" t="str">
        <f>IFERROR(IF(C193="DIA","ESTACION",IF(A193="","",VLOOKUP(J193,'CITAS SOLICITADAS CUENTA'!A:G,4,FALSE))),"ERROR")</f>
        <v/>
      </c>
      <c r="N193" s="42" t="str">
        <f>IFERROR(IF(C193="DIA","TIPO ITV",IF(A193="","",IF(E193="","",VLOOKUP(E193,'RELACION MATRICULAS'!C:D,2,FALSE)))),"ERROR")</f>
        <v/>
      </c>
      <c r="O193" s="43" t="str">
        <f t="shared" si="49"/>
        <v/>
      </c>
      <c r="P193" s="30"/>
      <c r="Q193" s="56" t="str">
        <f>IFERROR(IF(C193="DIA","TIP ITV SOLI",IF(E193="","",IF(VLOOKUP(E193,'RELACION MATRICULAS'!C:D,2,FALSE)="FURGONETA",0,IF(VLOOKUP(E193,'RELACION MATRICULAS'!C:D,2,FALSE)="BUS",1,666)))),"ERROR")</f>
        <v/>
      </c>
      <c r="R193" s="42" t="str">
        <f t="shared" si="50"/>
        <v/>
      </c>
      <c r="S193" s="30"/>
      <c r="T193" s="51"/>
    </row>
    <row r="194" spans="1:20" ht="26.25">
      <c r="A194" s="30" t="str">
        <f t="shared" si="61"/>
        <v/>
      </c>
      <c r="B194" s="33" t="str">
        <f t="shared" si="62"/>
        <v/>
      </c>
      <c r="C194" s="12"/>
      <c r="D194" s="13"/>
      <c r="E194" s="6"/>
      <c r="F194" s="14"/>
      <c r="G194" s="12"/>
      <c r="H194" s="58" t="str">
        <f>IF(E194="","",IF(G194="CITA DE 2","SEGUNDAS",VLOOKUP(E194,'RELACION MATRICULAS'!A:B,2,FALSE)))</f>
        <v/>
      </c>
      <c r="I194" s="41" t="str">
        <f>IFERROR(IF(C194="DIA","CITA CON MATRICULA",IF(A194="","",IF(J194="","",VLOOKUP(J194,'CITAS SOLICITADAS CUENTA'!A:C,3,FALSE)))),"REVISAR CITA")</f>
        <v/>
      </c>
      <c r="J194" s="46" t="str">
        <f t="shared" si="63"/>
        <v/>
      </c>
      <c r="K194" s="39" t="str">
        <f>IFERROR(IF(C194="DIA","DIA",IF(A194="","",VLOOKUP(J194,'CITAS SOLICITADAS CUENTA'!A:G,5,FALSE))),"ERROR")</f>
        <v/>
      </c>
      <c r="L194" s="40" t="str">
        <f>IFERROR(IF(C194="DIA","HORA",IF(A194="","",VLOOKUP(J194,'CITAS SOLICITADAS CUENTA'!A:G,6,FALSE))),"ERROR")</f>
        <v/>
      </c>
      <c r="M194" s="37" t="str">
        <f>IFERROR(IF(C194="DIA","ESTACION",IF(A194="","",VLOOKUP(J194,'CITAS SOLICITADAS CUENTA'!A:G,4,FALSE))),"ERROR")</f>
        <v/>
      </c>
      <c r="N194" s="42" t="str">
        <f>IFERROR(IF(C194="DIA","TIPO ITV",IF(A194="","",IF(E194="","",VLOOKUP(E194,'RELACION MATRICULAS'!C:D,2,FALSE)))),"ERROR")</f>
        <v/>
      </c>
      <c r="O194" s="43" t="str">
        <f t="shared" si="49"/>
        <v/>
      </c>
      <c r="P194" s="30"/>
      <c r="Q194" s="56" t="str">
        <f>IFERROR(IF(C194="DIA","TIP ITV SOLI",IF(E194="","",IF(VLOOKUP(E194,'RELACION MATRICULAS'!C:D,2,FALSE)="FURGONETA",0,IF(VLOOKUP(E194,'RELACION MATRICULAS'!C:D,2,FALSE)="BUS",1,666)))),"ERROR")</f>
        <v/>
      </c>
      <c r="R194" s="42" t="str">
        <f t="shared" si="50"/>
        <v/>
      </c>
      <c r="S194" s="30"/>
      <c r="T194" s="51"/>
    </row>
    <row r="195" spans="1:20" ht="26.25">
      <c r="A195" s="30" t="str">
        <f t="shared" si="60"/>
        <v/>
      </c>
      <c r="B195" s="33" t="str">
        <f t="shared" si="59"/>
        <v/>
      </c>
      <c r="C195" s="12"/>
      <c r="D195" s="13"/>
      <c r="E195" s="6"/>
      <c r="F195" s="14"/>
      <c r="G195" s="12"/>
      <c r="H195" s="58" t="str">
        <f>IF(E195="","",IF(G195="CITA DE 2","SEGUNDAS",VLOOKUP(E195,'RELACION MATRICULAS'!A:B,2,FALSE)))</f>
        <v/>
      </c>
      <c r="I195" s="41" t="str">
        <f>IFERROR(IF(C195="DIA","CITA CON MATRICULA",IF(A195="","",IF(J195="","",VLOOKUP(J195,'CITAS SOLICITADAS CUENTA'!A:C,3,FALSE)))),"REVISAR CITA")</f>
        <v/>
      </c>
      <c r="J195" s="46" t="str">
        <f t="shared" si="40"/>
        <v/>
      </c>
      <c r="K195" s="39" t="str">
        <f>IFERROR(IF(C195="DIA","DIA",IF(A195="","",VLOOKUP(J195,'CITAS SOLICITADAS CUENTA'!A:G,5,FALSE))),"ERROR")</f>
        <v/>
      </c>
      <c r="L195" s="40" t="str">
        <f>IFERROR(IF(C195="DIA","HORA",IF(A195="","",VLOOKUP(J195,'CITAS SOLICITADAS CUENTA'!A:G,6,FALSE))),"ERROR")</f>
        <v/>
      </c>
      <c r="M195" s="37" t="str">
        <f>IFERROR(IF(C195="DIA","ESTACION",IF(A195="","",VLOOKUP(J195,'CITAS SOLICITADAS CUENTA'!A:G,4,FALSE))),"ERROR")</f>
        <v/>
      </c>
      <c r="N195" s="42" t="str">
        <f>IFERROR(IF(C195="DIA","TIPO ITV",IF(A195="","",IF(E195="","",VLOOKUP(E195,'RELACION MATRICULAS'!C:D,2,FALSE)))),"ERROR")</f>
        <v/>
      </c>
      <c r="O195" s="43" t="str">
        <f t="shared" si="49"/>
        <v/>
      </c>
      <c r="P195" s="30"/>
      <c r="Q195" s="56" t="str">
        <f>IFERROR(IF(C195="DIA","TIP ITV SOLI",IF(E195="","",IF(VLOOKUP(E195,'RELACION MATRICULAS'!C:D,2,FALSE)="FURGONETA",0,IF(VLOOKUP(E195,'RELACION MATRICULAS'!C:D,2,FALSE)="BUS",1,666)))),"ERROR")</f>
        <v/>
      </c>
      <c r="R195" s="42" t="str">
        <f t="shared" si="50"/>
        <v/>
      </c>
      <c r="S195" s="30"/>
      <c r="T195" s="51"/>
    </row>
    <row r="196" spans="1:20" ht="26.25">
      <c r="A196" s="30"/>
      <c r="B196" s="33" t="str">
        <f t="shared" si="59"/>
        <v/>
      </c>
      <c r="C196" s="7"/>
      <c r="D196" s="8"/>
      <c r="E196" s="9"/>
      <c r="F196" s="9"/>
      <c r="G196" s="7"/>
      <c r="H196" s="7"/>
      <c r="I196" s="41" t="str">
        <f>IFERROR(IF(C196="DIA","CITA CON MATRICULA",IF(A196="","",IF(J196="","",VLOOKUP(J196,'CITAS SOLICITADAS CUENTA'!A:C,3,FALSE)))),"REVISAR CITA")</f>
        <v/>
      </c>
      <c r="J196" s="46" t="str">
        <f t="shared" ref="J196:J215" si="64">IF(C196="DIA","COMPROBACION CITA",IF(A196="","",IF(C196="","",C196&amp;D196)))</f>
        <v/>
      </c>
      <c r="K196" s="39" t="str">
        <f>IFERROR(IF(C196="DIA","DIA",IF(A196="","",VLOOKUP(J196,'CITAS SOLICITADAS CUENTA'!A:G,5,FALSE))),"ERROR")</f>
        <v/>
      </c>
      <c r="L196" s="40" t="str">
        <f>IFERROR(IF(C196="DIA","HORA",IF(A196="","",VLOOKUP(J196,'CITAS SOLICITADAS CUENTA'!A:G,6,FALSE))),"ERROR")</f>
        <v/>
      </c>
      <c r="M196" s="37" t="str">
        <f>IFERROR(IF(C196="DIA","ESTACION",IF(A196="","",VLOOKUP(J196,'CITAS SOLICITADAS CUENTA'!A:G,4,FALSE))),"ERROR")</f>
        <v/>
      </c>
      <c r="N196" s="42" t="str">
        <f>IFERROR(IF(C196="DIA","TIPO ITV",IF(A196="","",IF(E196="","",VLOOKUP(E196,'RELACION MATRICULAS'!C:D,2,FALSE)))),"ERROR")</f>
        <v/>
      </c>
      <c r="O196" s="43" t="str">
        <f t="shared" si="49"/>
        <v/>
      </c>
      <c r="P196" s="30"/>
      <c r="Q196" s="56" t="str">
        <f>IFERROR(IF(C196="DIA","TIP ITV SOLI",IF(E196="","",IF(VLOOKUP(E196,'RELACION MATRICULAS'!C:D,2,FALSE)="FURGONETA",0,IF(VLOOKUP(E196,'RELACION MATRICULAS'!C:D,2,FALSE)="BUS",1,666)))),"ERROR")</f>
        <v/>
      </c>
      <c r="R196" s="42" t="str">
        <f t="shared" si="50"/>
        <v/>
      </c>
      <c r="S196" s="30"/>
      <c r="T196" s="51"/>
    </row>
    <row r="197" spans="1:20" ht="26.25">
      <c r="A197" s="30"/>
      <c r="B197" s="33" t="str">
        <f t="shared" si="59"/>
        <v/>
      </c>
      <c r="C197" s="9"/>
      <c r="D197" s="9"/>
      <c r="E197" s="9"/>
      <c r="F197" s="15" t="s">
        <v>76</v>
      </c>
      <c r="G197" s="11" t="s">
        <v>105</v>
      </c>
      <c r="H197" s="21" t="s">
        <v>106</v>
      </c>
      <c r="I197" s="41" t="str">
        <f>IFERROR(IF(C197="DIA","CITA CON MATRICULA",IF(A197="","",IF(J197="","",VLOOKUP(J197,'CITAS SOLICITADAS CUENTA'!A:C,3,FALSE)))),"REVISAR CITA")</f>
        <v/>
      </c>
      <c r="J197" s="46" t="str">
        <f t="shared" si="64"/>
        <v/>
      </c>
      <c r="K197" s="39" t="str">
        <f>IFERROR(IF(C197="DIA","DIA",IF(A197="","",VLOOKUP(J197,'CITAS SOLICITADAS CUENTA'!A:G,5,FALSE))),"ERROR")</f>
        <v/>
      </c>
      <c r="L197" s="40" t="str">
        <f>IFERROR(IF(C197="DIA","HORA",IF(A197="","",VLOOKUP(J197,'CITAS SOLICITADAS CUENTA'!A:G,6,FALSE))),"ERROR")</f>
        <v/>
      </c>
      <c r="M197" s="37" t="str">
        <f>IFERROR(IF(C197="DIA","ESTACION",IF(A197="","",VLOOKUP(J197,'CITAS SOLICITADAS CUENTA'!A:G,4,FALSE))),"ERROR")</f>
        <v/>
      </c>
      <c r="N197" s="42" t="str">
        <f>IFERROR(IF(C197="DIA","TIPO ITV",IF(A197="","",IF(E197="","",VLOOKUP(E197,'RELACION MATRICULAS'!C:D,2,FALSE)))),"ERROR")</f>
        <v/>
      </c>
      <c r="O197" s="43" t="str">
        <f t="shared" si="49"/>
        <v/>
      </c>
      <c r="P197" s="30"/>
      <c r="Q197" s="56" t="str">
        <f>IFERROR(IF(C197="DIA","TIP ITV SOLI",IF(E197="","",IF(VLOOKUP(E197,'RELACION MATRICULAS'!C:D,2,FALSE)="FURGONETA",0,IF(VLOOKUP(E197,'RELACION MATRICULAS'!C:D,2,FALSE)="BUS",1,666)))),"ERROR")</f>
        <v/>
      </c>
      <c r="R197" s="42" t="str">
        <f t="shared" si="50"/>
        <v/>
      </c>
      <c r="S197" s="30"/>
      <c r="T197" s="51"/>
    </row>
    <row r="198" spans="1:20" ht="15.75">
      <c r="A198" s="30"/>
      <c r="B198" s="33" t="str">
        <f t="shared" si="59"/>
        <v/>
      </c>
      <c r="C198" s="22"/>
      <c r="D198" s="22"/>
      <c r="E198" s="22"/>
      <c r="F198" s="22"/>
      <c r="G198" s="22"/>
      <c r="H198" s="22"/>
      <c r="I198" s="41" t="str">
        <f>IFERROR(IF(C198="DIA","CITA CON MATRICULA",IF(A198="","",IF(J198="","",VLOOKUP(J198,'CITAS SOLICITADAS CUENTA'!A:C,3,FALSE)))),"REVISAR CITA")</f>
        <v/>
      </c>
      <c r="J198" s="46" t="str">
        <f t="shared" si="64"/>
        <v/>
      </c>
      <c r="K198" s="39" t="str">
        <f>IFERROR(IF(C198="DIA","DIA",IF(A198="","",VLOOKUP(J198,'CITAS SOLICITADAS CUENTA'!A:G,5,FALSE))),"ERROR")</f>
        <v/>
      </c>
      <c r="L198" s="40" t="str">
        <f>IFERROR(IF(C198="DIA","HORA",IF(A198="","",VLOOKUP(J198,'CITAS SOLICITADAS CUENTA'!A:G,6,FALSE))),"ERROR")</f>
        <v/>
      </c>
      <c r="M198" s="47" t="str">
        <f>IFERROR(IF(C198="DIA","ESTACION",IF(A198="","",VLOOKUP(J198,'CITAS SOLICITADAS CUENTA'!A:G,4,FALSE))),"ERROR")</f>
        <v/>
      </c>
      <c r="N198" s="42" t="str">
        <f>IFERROR(IF(C198="DIA","TIPO ITV",IF(A198="","",IF(E198="","",VLOOKUP(E198,'RELACION MATRICULAS'!C:D,2,FALSE)))),"ERROR")</f>
        <v/>
      </c>
      <c r="O198" s="43" t="str">
        <f t="shared" si="49"/>
        <v/>
      </c>
      <c r="P198" s="30"/>
      <c r="Q198" s="56" t="str">
        <f>IFERROR(IF(C198="DIA","TIP ITV SOLI",IF(E198="","",IF(VLOOKUP(E198,'RELACION MATRICULAS'!C:D,2,FALSE)="FURGONETA",0,IF(VLOOKUP(E198,'RELACION MATRICULAS'!C:D,2,FALSE)="BUS",1,666)))),"ERROR")</f>
        <v/>
      </c>
      <c r="R198" s="42" t="str">
        <f t="shared" si="50"/>
        <v/>
      </c>
      <c r="S198" s="30"/>
      <c r="T198" s="51"/>
    </row>
    <row r="199" spans="1:20" ht="26.25">
      <c r="A199" s="30"/>
      <c r="B199" s="33" t="str">
        <f t="shared" si="59"/>
        <v/>
      </c>
      <c r="C199" s="78" t="s">
        <v>74</v>
      </c>
      <c r="D199" s="79"/>
      <c r="E199" s="79"/>
      <c r="F199" s="79"/>
      <c r="G199" s="79"/>
      <c r="H199" s="80"/>
      <c r="I199" s="41" t="str">
        <f>IFERROR(IF(C199="DIA","CITA CON MATRICULA",IF(A199="","",IF(J199="","",VLOOKUP(J199,'CITAS SOLICITADAS CUENTA'!A:C,3,FALSE)))),"REVISAR CITA")</f>
        <v/>
      </c>
      <c r="J199" s="46" t="str">
        <f t="shared" si="64"/>
        <v/>
      </c>
      <c r="K199" s="39" t="str">
        <f>IFERROR(IF(C199="DIA","DIA",IF(A199="","",VLOOKUP(J199,'CITAS SOLICITADAS CUENTA'!A:G,5,FALSE))),"ERROR")</f>
        <v/>
      </c>
      <c r="L199" s="40" t="str">
        <f>IFERROR(IF(C199="DIA","HORA",IF(A199="","",VLOOKUP(J199,'CITAS SOLICITADAS CUENTA'!A:G,6,FALSE))),"ERROR")</f>
        <v/>
      </c>
      <c r="M199" s="37" t="str">
        <f>IFERROR(IF(C199="DIA","ESTACION",IF(A199="","",VLOOKUP(J199,'CITAS SOLICITADAS CUENTA'!A:G,4,FALSE))),"ERROR")</f>
        <v/>
      </c>
      <c r="N199" s="42" t="str">
        <f>IFERROR(IF(C199="DIA","TIPO ITV",IF(A199="","",IF(E199="","",VLOOKUP(E199,'RELACION MATRICULAS'!C:D,2,FALSE)))),"ERROR")</f>
        <v/>
      </c>
      <c r="O199" s="43" t="str">
        <f t="shared" si="49"/>
        <v/>
      </c>
      <c r="P199" s="30"/>
      <c r="Q199" s="56" t="str">
        <f>IFERROR(IF(C199="DIA","TIP ITV SOLI",IF(E199="","",IF(VLOOKUP(E199,'RELACION MATRICULAS'!C:D,2,FALSE)="FURGONETA",0,IF(VLOOKUP(E199,'RELACION MATRICULAS'!C:D,2,FALSE)="BUS",1,666)))),"ERROR")</f>
        <v/>
      </c>
      <c r="R199" s="42" t="str">
        <f t="shared" si="50"/>
        <v/>
      </c>
      <c r="S199" s="30"/>
      <c r="T199" s="51"/>
    </row>
    <row r="200" spans="1:20" ht="30.75" customHeight="1">
      <c r="A200" s="30"/>
      <c r="B200" s="33" t="str">
        <f t="shared" si="59"/>
        <v>DIASEM</v>
      </c>
      <c r="C200" s="5" t="s">
        <v>0</v>
      </c>
      <c r="D200" s="5" t="s">
        <v>2</v>
      </c>
      <c r="E200" s="5" t="s">
        <v>1</v>
      </c>
      <c r="F200" s="6" t="s">
        <v>11</v>
      </c>
      <c r="G200" s="5" t="s">
        <v>3</v>
      </c>
      <c r="H200" s="6" t="s">
        <v>4</v>
      </c>
      <c r="I200" s="41" t="str">
        <f>IFERROR(IF(C200="DIA","CITA CON MATRICULA",IF(A200="","",IF(J200="","",VLOOKUP(J200,'CITAS SOLICITADAS CUENTA'!A:C,3,FALSE)))),"REVISAR CITA")</f>
        <v>CITA CON MATRICULA</v>
      </c>
      <c r="J200" s="46" t="str">
        <f t="shared" si="64"/>
        <v>COMPROBACION CITA</v>
      </c>
      <c r="K200" s="39" t="str">
        <f>IFERROR(IF(C200="DIA","DIA",IF(A200="","",VLOOKUP(J200,'CITAS SOLICITADAS CUENTA'!A:G,5,FALSE))),"ERROR")</f>
        <v>DIA</v>
      </c>
      <c r="L200" s="40" t="str">
        <f>IFERROR(IF(C200="DIA","HORA",IF(A200="","",VLOOKUP(J200,'CITAS SOLICITADAS CUENTA'!A:G,6,FALSE))),"ERROR")</f>
        <v>HORA</v>
      </c>
      <c r="M200" s="37" t="str">
        <f>IFERROR(IF(C200="DIA","ESTACION",IF(A200="","",VLOOKUP(J200,'CITAS SOLICITADAS CUENTA'!A:G,4,FALSE))),"ERROR")</f>
        <v>ESTACION</v>
      </c>
      <c r="N200" s="42" t="str">
        <f>IFERROR(IF(C200="DIA","TIPO ITV",IF(A200="","",IF(E200="","",VLOOKUP(E200,'RELACION MATRICULAS'!C:D,2,FALSE)))),"ERROR")</f>
        <v>TIPO ITV</v>
      </c>
      <c r="O200" s="43" t="str">
        <f t="shared" si="49"/>
        <v>COMPROBACION FECHA LIMITE CITA ITV</v>
      </c>
      <c r="P200" s="30"/>
      <c r="Q200" s="56" t="str">
        <f>IFERROR(IF(C200="DIA","TIP ITV SOLI",IF(E200="","",IF(VLOOKUP(E200,'RELACION MATRICULAS'!C:D,2,FALSE)="FURGONETA",0,IF(VLOOKUP(E200,'RELACION MATRICULAS'!C:D,2,FALSE)="BUS",1,666)))),"ERROR")</f>
        <v>TIP ITV SOLI</v>
      </c>
      <c r="R200" s="42" t="str">
        <f t="shared" si="50"/>
        <v>TIP ITV SOLI</v>
      </c>
      <c r="S200" s="30"/>
      <c r="T200" s="51"/>
    </row>
    <row r="201" spans="1:20" ht="26.25">
      <c r="A201" s="30" t="str">
        <f t="shared" ref="A201:A212" si="65">IF(C201="","",WEEKDAY(C201))</f>
        <v/>
      </c>
      <c r="B201" s="33" t="str">
        <f t="shared" si="59"/>
        <v/>
      </c>
      <c r="C201" s="12"/>
      <c r="D201" s="13"/>
      <c r="E201" s="6"/>
      <c r="F201" s="14"/>
      <c r="G201" s="12"/>
      <c r="H201" s="58" t="str">
        <f>IF(E201="","",IF(G201="CITA DE 2","SEGUNDAS",VLOOKUP(E201,'RELACION MATRICULAS'!A:B,2,FALSE)))</f>
        <v/>
      </c>
      <c r="I201" s="41" t="str">
        <f>IFERROR(IF(C201="DIA","CITA CON MATRICULA",IF(A201="","",IF(J201="","",VLOOKUP(J201,'CITAS SOLICITADAS CUENTA'!A:C,3,FALSE)))),"REVISAR CITA")</f>
        <v/>
      </c>
      <c r="J201" s="46" t="str">
        <f t="shared" si="64"/>
        <v/>
      </c>
      <c r="K201" s="39" t="str">
        <f>IFERROR(IF(C201="DIA","DIA",IF(A201="","",VLOOKUP(J201,'CITAS SOLICITADAS CUENTA'!A:G,5,FALSE))),"ERROR")</f>
        <v/>
      </c>
      <c r="L201" s="40" t="str">
        <f>IFERROR(IF(C201="DIA","HORA",IF(A201="","",VLOOKUP(J201,'CITAS SOLICITADAS CUENTA'!A:G,6,FALSE))),"ERROR")</f>
        <v/>
      </c>
      <c r="M201" s="37" t="str">
        <f>IFERROR(IF(C201="DIA","ESTACION",IF(A201="","",VLOOKUP(J201,'CITAS SOLICITADAS CUENTA'!A:G,4,FALSE))),"ERROR")</f>
        <v/>
      </c>
      <c r="N201" s="42" t="str">
        <f>IFERROR(IF(C201="DIA","TIPO ITV",IF(A201="","",IF(E201="","",VLOOKUP(E201,'RELACION MATRICULAS'!C:D,2,FALSE)))),"ERROR")</f>
        <v/>
      </c>
      <c r="O201" s="43" t="str">
        <f t="shared" ref="O201:O212" si="66">IFERROR(IF(C201="DIA","COMPROBACION FECHA LIMITE CITA ITV",IF(E201="","",IF(H201="SEGUNDAS","SEGUNDAS",G201-30))),"ERROR")</f>
        <v/>
      </c>
      <c r="P201" s="30"/>
      <c r="Q201" s="56" t="str">
        <f>IFERROR(IF(C201="DIA","TIP ITV SOLI",IF(E201="","",IF(VLOOKUP(E201,'RELACION MATRICULAS'!C:D,2,FALSE)="FURGONETA",0,IF(VLOOKUP(E201,'RELACION MATRICULAS'!C:D,2,FALSE)="BUS",1,666)))),"ERROR")</f>
        <v/>
      </c>
      <c r="R201" s="42" t="str">
        <f t="shared" si="50"/>
        <v/>
      </c>
      <c r="S201" s="30"/>
      <c r="T201" s="51"/>
    </row>
    <row r="202" spans="1:20" ht="26.25">
      <c r="A202" s="30" t="str">
        <f t="shared" si="65"/>
        <v/>
      </c>
      <c r="B202" s="33" t="str">
        <f t="shared" si="59"/>
        <v/>
      </c>
      <c r="C202" s="12"/>
      <c r="D202" s="13"/>
      <c r="E202" s="6"/>
      <c r="F202" s="14"/>
      <c r="G202" s="12"/>
      <c r="H202" s="58" t="str">
        <f>IF(E202="","",IF(G202="CITA DE 2","SEGUNDAS",VLOOKUP(E202,'RELACION MATRICULAS'!A:B,2,FALSE)))</f>
        <v/>
      </c>
      <c r="I202" s="41" t="str">
        <f>IFERROR(IF(C202="DIA","CITA CON MATRICULA",IF(A202="","",IF(J202="","",VLOOKUP(J202,'CITAS SOLICITADAS CUENTA'!A:C,3,FALSE)))),"REVISAR CITA")</f>
        <v/>
      </c>
      <c r="J202" s="46" t="str">
        <f t="shared" si="64"/>
        <v/>
      </c>
      <c r="K202" s="39" t="str">
        <f>IFERROR(IF(C202="DIA","DIA",IF(A202="","",VLOOKUP(J202,'CITAS SOLICITADAS CUENTA'!A:G,5,FALSE))),"ERROR")</f>
        <v/>
      </c>
      <c r="L202" s="40" t="str">
        <f>IFERROR(IF(C202="DIA","HORA",IF(A202="","",VLOOKUP(J202,'CITAS SOLICITADAS CUENTA'!A:G,6,FALSE))),"ERROR")</f>
        <v/>
      </c>
      <c r="M202" s="37" t="str">
        <f>IFERROR(IF(C202="DIA","ESTACION",IF(A202="","",VLOOKUP(J202,'CITAS SOLICITADAS CUENTA'!A:G,4,FALSE))),"ERROR")</f>
        <v/>
      </c>
      <c r="N202" s="42" t="str">
        <f>IFERROR(IF(C202="DIA","TIPO ITV",IF(A202="","",IF(E202="","",VLOOKUP(E202,'RELACION MATRICULAS'!C:D,2,FALSE)))),"ERROR")</f>
        <v/>
      </c>
      <c r="O202" s="43" t="str">
        <f t="shared" si="66"/>
        <v/>
      </c>
      <c r="P202" s="30"/>
      <c r="Q202" s="56" t="str">
        <f>IFERROR(IF(C202="DIA","TIP ITV SOLI",IF(E202="","",IF(VLOOKUP(E202,'RELACION MATRICULAS'!C:D,2,FALSE)="FURGONETA",0,IF(VLOOKUP(E202,'RELACION MATRICULAS'!C:D,2,FALSE)="BUS",1,666)))),"ERROR")</f>
        <v/>
      </c>
      <c r="R202" s="42" t="str">
        <f t="shared" ref="R202:R212" si="67">IFERROR(IF(C202="DIA","TIP ITV SOLI",IF(E202="","",IF(N202="FURGONETA",0,IF(N202="BUS",1,666)))),"ERROR")</f>
        <v/>
      </c>
      <c r="S202" s="30"/>
      <c r="T202" s="51"/>
    </row>
    <row r="203" spans="1:20" ht="26.25">
      <c r="A203" s="30" t="str">
        <f t="shared" ref="A203:A209" si="68">IF(C203="","",WEEKDAY(C203))</f>
        <v/>
      </c>
      <c r="B203" s="33" t="str">
        <f t="shared" ref="B203:B209" si="69">IF(C203="","",IF(LEFT(C203,3)="ITV","",IF(C203="DIA","DIASEM",C203)))</f>
        <v/>
      </c>
      <c r="C203" s="12"/>
      <c r="D203" s="13"/>
      <c r="E203" s="6"/>
      <c r="F203" s="14"/>
      <c r="G203" s="12"/>
      <c r="H203" s="58" t="str">
        <f>IF(E203="","",IF(G203="CITA DE 2","SEGUNDAS",VLOOKUP(E203,'RELACION MATRICULAS'!A:B,2,FALSE)))</f>
        <v/>
      </c>
      <c r="I203" s="41" t="str">
        <f>IFERROR(IF(C203="DIA","CITA CON MATRICULA",IF(A203="","",IF(J203="","",VLOOKUP(J203,'CITAS SOLICITADAS CUENTA'!A:C,3,FALSE)))),"REVISAR CITA")</f>
        <v/>
      </c>
      <c r="J203" s="46" t="str">
        <f t="shared" ref="J203:J209" si="70">IF(C203="DIA","COMPROBACION CITA",IF(A203="","",IF(C203="","",C203&amp;D203)))</f>
        <v/>
      </c>
      <c r="K203" s="39" t="str">
        <f>IFERROR(IF(C203="DIA","DIA",IF(A203="","",VLOOKUP(J203,'CITAS SOLICITADAS CUENTA'!A:G,5,FALSE))),"ERROR")</f>
        <v/>
      </c>
      <c r="L203" s="40" t="str">
        <f>IFERROR(IF(C203="DIA","HORA",IF(A203="","",VLOOKUP(J203,'CITAS SOLICITADAS CUENTA'!A:G,6,FALSE))),"ERROR")</f>
        <v/>
      </c>
      <c r="M203" s="37" t="str">
        <f>IFERROR(IF(C203="DIA","ESTACION",IF(A203="","",VLOOKUP(J203,'CITAS SOLICITADAS CUENTA'!A:G,4,FALSE))),"ERROR")</f>
        <v/>
      </c>
      <c r="N203" s="42" t="str">
        <f>IFERROR(IF(C203="DIA","TIPO ITV",IF(A203="","",IF(E203="","",VLOOKUP(E203,'RELACION MATRICULAS'!C:D,2,FALSE)))),"ERROR")</f>
        <v/>
      </c>
      <c r="O203" s="43" t="str">
        <f t="shared" si="66"/>
        <v/>
      </c>
      <c r="P203" s="30"/>
      <c r="Q203" s="56" t="str">
        <f>IFERROR(IF(C203="DIA","TIP ITV SOLI",IF(E203="","",IF(VLOOKUP(E203,'RELACION MATRICULAS'!C:D,2,FALSE)="FURGONETA",0,IF(VLOOKUP(E203,'RELACION MATRICULAS'!C:D,2,FALSE)="BUS",1,666)))),"ERROR")</f>
        <v/>
      </c>
      <c r="R203" s="42" t="str">
        <f t="shared" si="67"/>
        <v/>
      </c>
      <c r="S203" s="30"/>
      <c r="T203" s="51"/>
    </row>
    <row r="204" spans="1:20" ht="26.25">
      <c r="A204" s="30" t="str">
        <f t="shared" si="68"/>
        <v/>
      </c>
      <c r="B204" s="33" t="str">
        <f t="shared" si="69"/>
        <v/>
      </c>
      <c r="C204" s="12"/>
      <c r="D204" s="13"/>
      <c r="E204" s="6"/>
      <c r="F204" s="14"/>
      <c r="G204" s="12"/>
      <c r="H204" s="58" t="str">
        <f>IF(E204="","",IF(G204="CITA DE 2","SEGUNDAS",VLOOKUP(E204,'RELACION MATRICULAS'!A:B,2,FALSE)))</f>
        <v/>
      </c>
      <c r="I204" s="41" t="str">
        <f>IFERROR(IF(C204="DIA","CITA CON MATRICULA",IF(A204="","",IF(J204="","",VLOOKUP(J204,'CITAS SOLICITADAS CUENTA'!A:C,3,FALSE)))),"REVISAR CITA")</f>
        <v/>
      </c>
      <c r="J204" s="46" t="str">
        <f t="shared" si="70"/>
        <v/>
      </c>
      <c r="K204" s="39" t="str">
        <f>IFERROR(IF(C204="DIA","DIA",IF(A204="","",VLOOKUP(J204,'CITAS SOLICITADAS CUENTA'!A:G,5,FALSE))),"ERROR")</f>
        <v/>
      </c>
      <c r="L204" s="40" t="str">
        <f>IFERROR(IF(C204="DIA","HORA",IF(A204="","",VLOOKUP(J204,'CITAS SOLICITADAS CUENTA'!A:G,6,FALSE))),"ERROR")</f>
        <v/>
      </c>
      <c r="M204" s="37" t="str">
        <f>IFERROR(IF(C204="DIA","ESTACION",IF(A204="","",VLOOKUP(J204,'CITAS SOLICITADAS CUENTA'!A:G,4,FALSE))),"ERROR")</f>
        <v/>
      </c>
      <c r="N204" s="42" t="str">
        <f>IFERROR(IF(C204="DIA","TIPO ITV",IF(A204="","",IF(E204="","",VLOOKUP(E204,'RELACION MATRICULAS'!C:D,2,FALSE)))),"ERROR")</f>
        <v/>
      </c>
      <c r="O204" s="43" t="str">
        <f t="shared" si="66"/>
        <v/>
      </c>
      <c r="P204" s="30"/>
      <c r="Q204" s="56" t="str">
        <f>IFERROR(IF(C204="DIA","TIP ITV SOLI",IF(E204="","",IF(VLOOKUP(E204,'RELACION MATRICULAS'!C:D,2,FALSE)="FURGONETA",0,IF(VLOOKUP(E204,'RELACION MATRICULAS'!C:D,2,FALSE)="BUS",1,666)))),"ERROR")</f>
        <v/>
      </c>
      <c r="R204" s="42" t="str">
        <f t="shared" si="67"/>
        <v/>
      </c>
      <c r="S204" s="30"/>
      <c r="T204" s="51"/>
    </row>
    <row r="205" spans="1:20" ht="26.25">
      <c r="A205" s="30" t="str">
        <f t="shared" si="68"/>
        <v/>
      </c>
      <c r="B205" s="33" t="str">
        <f t="shared" si="69"/>
        <v/>
      </c>
      <c r="C205" s="12"/>
      <c r="D205" s="13"/>
      <c r="E205" s="6"/>
      <c r="F205" s="14"/>
      <c r="G205" s="12"/>
      <c r="H205" s="58" t="str">
        <f>IF(E205="","",IF(G205="CITA DE 2","SEGUNDAS",VLOOKUP(E205,'RELACION MATRICULAS'!A:B,2,FALSE)))</f>
        <v/>
      </c>
      <c r="I205" s="41" t="str">
        <f>IFERROR(IF(C205="DIA","CITA CON MATRICULA",IF(A205="","",IF(J205="","",VLOOKUP(J205,'CITAS SOLICITADAS CUENTA'!A:C,3,FALSE)))),"REVISAR CITA")</f>
        <v/>
      </c>
      <c r="J205" s="46" t="str">
        <f t="shared" si="70"/>
        <v/>
      </c>
      <c r="K205" s="39" t="str">
        <f>IFERROR(IF(C205="DIA","DIA",IF(A205="","",VLOOKUP(J205,'CITAS SOLICITADAS CUENTA'!A:G,5,FALSE))),"ERROR")</f>
        <v/>
      </c>
      <c r="L205" s="40" t="str">
        <f>IFERROR(IF(C205="DIA","HORA",IF(A205="","",VLOOKUP(J205,'CITAS SOLICITADAS CUENTA'!A:G,6,FALSE))),"ERROR")</f>
        <v/>
      </c>
      <c r="M205" s="37" t="str">
        <f>IFERROR(IF(C205="DIA","ESTACION",IF(A205="","",VLOOKUP(J205,'CITAS SOLICITADAS CUENTA'!A:G,4,FALSE))),"ERROR")</f>
        <v/>
      </c>
      <c r="N205" s="42" t="str">
        <f>IFERROR(IF(C205="DIA","TIPO ITV",IF(A205="","",IF(E205="","",VLOOKUP(E205,'RELACION MATRICULAS'!C:D,2,FALSE)))),"ERROR")</f>
        <v/>
      </c>
      <c r="O205" s="43" t="str">
        <f t="shared" si="66"/>
        <v/>
      </c>
      <c r="P205" s="30"/>
      <c r="Q205" s="56" t="str">
        <f>IFERROR(IF(C205="DIA","TIP ITV SOLI",IF(E205="","",IF(VLOOKUP(E205,'RELACION MATRICULAS'!C:D,2,FALSE)="FURGONETA",0,IF(VLOOKUP(E205,'RELACION MATRICULAS'!C:D,2,FALSE)="BUS",1,666)))),"ERROR")</f>
        <v/>
      </c>
      <c r="R205" s="42" t="str">
        <f t="shared" si="67"/>
        <v/>
      </c>
      <c r="S205" s="30"/>
      <c r="T205" s="51"/>
    </row>
    <row r="206" spans="1:20" ht="26.25">
      <c r="A206" s="30" t="str">
        <f t="shared" si="68"/>
        <v/>
      </c>
      <c r="B206" s="33" t="str">
        <f t="shared" si="69"/>
        <v/>
      </c>
      <c r="C206" s="12"/>
      <c r="D206" s="13"/>
      <c r="E206" s="6"/>
      <c r="F206" s="14"/>
      <c r="G206" s="12"/>
      <c r="H206" s="58" t="str">
        <f>IF(E206="","",IF(G206="CITA DE 2","SEGUNDAS",VLOOKUP(E206,'RELACION MATRICULAS'!A:B,2,FALSE)))</f>
        <v/>
      </c>
      <c r="I206" s="41" t="str">
        <f>IFERROR(IF(C206="DIA","CITA CON MATRICULA",IF(A206="","",IF(J206="","",VLOOKUP(J206,'CITAS SOLICITADAS CUENTA'!A:C,3,FALSE)))),"REVISAR CITA")</f>
        <v/>
      </c>
      <c r="J206" s="46" t="str">
        <f t="shared" si="70"/>
        <v/>
      </c>
      <c r="K206" s="39" t="str">
        <f>IFERROR(IF(C206="DIA","DIA",IF(A206="","",VLOOKUP(J206,'CITAS SOLICITADAS CUENTA'!A:G,5,FALSE))),"ERROR")</f>
        <v/>
      </c>
      <c r="L206" s="40" t="str">
        <f>IFERROR(IF(C206="DIA","HORA",IF(A206="","",VLOOKUP(J206,'CITAS SOLICITADAS CUENTA'!A:G,6,FALSE))),"ERROR")</f>
        <v/>
      </c>
      <c r="M206" s="37" t="str">
        <f>IFERROR(IF(C206="DIA","ESTACION",IF(A206="","",VLOOKUP(J206,'CITAS SOLICITADAS CUENTA'!A:G,4,FALSE))),"ERROR")</f>
        <v/>
      </c>
      <c r="N206" s="42" t="str">
        <f>IFERROR(IF(C206="DIA","TIPO ITV",IF(A206="","",IF(E206="","",VLOOKUP(E206,'RELACION MATRICULAS'!C:D,2,FALSE)))),"ERROR")</f>
        <v/>
      </c>
      <c r="O206" s="43" t="str">
        <f t="shared" si="66"/>
        <v/>
      </c>
      <c r="P206" s="30"/>
      <c r="Q206" s="56" t="str">
        <f>IFERROR(IF(C206="DIA","TIP ITV SOLI",IF(E206="","",IF(VLOOKUP(E206,'RELACION MATRICULAS'!C:D,2,FALSE)="FURGONETA",0,IF(VLOOKUP(E206,'RELACION MATRICULAS'!C:D,2,FALSE)="BUS",1,666)))),"ERROR")</f>
        <v/>
      </c>
      <c r="R206" s="42" t="str">
        <f t="shared" si="67"/>
        <v/>
      </c>
      <c r="S206" s="30"/>
      <c r="T206" s="51"/>
    </row>
    <row r="207" spans="1:20" ht="26.25">
      <c r="A207" s="30" t="str">
        <f t="shared" si="68"/>
        <v/>
      </c>
      <c r="B207" s="33" t="str">
        <f t="shared" si="69"/>
        <v/>
      </c>
      <c r="C207" s="12"/>
      <c r="D207" s="13"/>
      <c r="E207" s="6"/>
      <c r="F207" s="14"/>
      <c r="G207" s="12"/>
      <c r="H207" s="58" t="str">
        <f>IF(E207="","",IF(G207="CITA DE 2","SEGUNDAS",VLOOKUP(E207,'RELACION MATRICULAS'!A:B,2,FALSE)))</f>
        <v/>
      </c>
      <c r="I207" s="41" t="str">
        <f>IFERROR(IF(C207="DIA","CITA CON MATRICULA",IF(A207="","",IF(J207="","",VLOOKUP(J207,'CITAS SOLICITADAS CUENTA'!A:C,3,FALSE)))),"REVISAR CITA")</f>
        <v/>
      </c>
      <c r="J207" s="46" t="str">
        <f t="shared" si="70"/>
        <v/>
      </c>
      <c r="K207" s="39" t="str">
        <f>IFERROR(IF(C207="DIA","DIA",IF(A207="","",VLOOKUP(J207,'CITAS SOLICITADAS CUENTA'!A:G,5,FALSE))),"ERROR")</f>
        <v/>
      </c>
      <c r="L207" s="40" t="str">
        <f>IFERROR(IF(C207="DIA","HORA",IF(A207="","",VLOOKUP(J207,'CITAS SOLICITADAS CUENTA'!A:G,6,FALSE))),"ERROR")</f>
        <v/>
      </c>
      <c r="M207" s="37" t="str">
        <f>IFERROR(IF(C207="DIA","ESTACION",IF(A207="","",VLOOKUP(J207,'CITAS SOLICITADAS CUENTA'!A:G,4,FALSE))),"ERROR")</f>
        <v/>
      </c>
      <c r="N207" s="42" t="str">
        <f>IFERROR(IF(C207="DIA","TIPO ITV",IF(A207="","",IF(E207="","",VLOOKUP(E207,'RELACION MATRICULAS'!C:D,2,FALSE)))),"ERROR")</f>
        <v/>
      </c>
      <c r="O207" s="43" t="str">
        <f t="shared" si="66"/>
        <v/>
      </c>
      <c r="P207" s="30"/>
      <c r="Q207" s="56" t="str">
        <f>IFERROR(IF(C207="DIA","TIP ITV SOLI",IF(E207="","",IF(VLOOKUP(E207,'RELACION MATRICULAS'!C:D,2,FALSE)="FURGONETA",0,IF(VLOOKUP(E207,'RELACION MATRICULAS'!C:D,2,FALSE)="BUS",1,666)))),"ERROR")</f>
        <v/>
      </c>
      <c r="R207" s="42" t="str">
        <f t="shared" si="67"/>
        <v/>
      </c>
      <c r="S207" s="30"/>
      <c r="T207" s="51"/>
    </row>
    <row r="208" spans="1:20" ht="26.25">
      <c r="A208" s="30" t="str">
        <f t="shared" si="68"/>
        <v/>
      </c>
      <c r="B208" s="33" t="str">
        <f t="shared" si="69"/>
        <v/>
      </c>
      <c r="C208" s="12"/>
      <c r="D208" s="13"/>
      <c r="E208" s="6"/>
      <c r="F208" s="14"/>
      <c r="G208" s="12"/>
      <c r="H208" s="58" t="str">
        <f>IF(E208="","",IF(G208="CITA DE 2","SEGUNDAS",VLOOKUP(E208,'RELACION MATRICULAS'!A:B,2,FALSE)))</f>
        <v/>
      </c>
      <c r="I208" s="41" t="str">
        <f>IFERROR(IF(C208="DIA","CITA CON MATRICULA",IF(A208="","",IF(J208="","",VLOOKUP(J208,'CITAS SOLICITADAS CUENTA'!A:C,3,FALSE)))),"REVISAR CITA")</f>
        <v/>
      </c>
      <c r="J208" s="46" t="str">
        <f t="shared" si="70"/>
        <v/>
      </c>
      <c r="K208" s="39" t="str">
        <f>IFERROR(IF(C208="DIA","DIA",IF(A208="","",VLOOKUP(J208,'CITAS SOLICITADAS CUENTA'!A:G,5,FALSE))),"ERROR")</f>
        <v/>
      </c>
      <c r="L208" s="40" t="str">
        <f>IFERROR(IF(C208="DIA","HORA",IF(A208="","",VLOOKUP(J208,'CITAS SOLICITADAS CUENTA'!A:G,6,FALSE))),"ERROR")</f>
        <v/>
      </c>
      <c r="M208" s="37" t="str">
        <f>IFERROR(IF(C208="DIA","ESTACION",IF(A208="","",VLOOKUP(J208,'CITAS SOLICITADAS CUENTA'!A:G,4,FALSE))),"ERROR")</f>
        <v/>
      </c>
      <c r="N208" s="42" t="str">
        <f>IFERROR(IF(C208="DIA","TIPO ITV",IF(A208="","",IF(E208="","",VLOOKUP(E208,'RELACION MATRICULAS'!C:D,2,FALSE)))),"ERROR")</f>
        <v/>
      </c>
      <c r="O208" s="43" t="str">
        <f t="shared" si="66"/>
        <v/>
      </c>
      <c r="P208" s="30"/>
      <c r="Q208" s="56" t="str">
        <f>IFERROR(IF(C208="DIA","TIP ITV SOLI",IF(E208="","",IF(VLOOKUP(E208,'RELACION MATRICULAS'!C:D,2,FALSE)="FURGONETA",0,IF(VLOOKUP(E208,'RELACION MATRICULAS'!C:D,2,FALSE)="BUS",1,666)))),"ERROR")</f>
        <v/>
      </c>
      <c r="R208" s="42" t="str">
        <f t="shared" si="67"/>
        <v/>
      </c>
      <c r="S208" s="30"/>
      <c r="T208" s="51"/>
    </row>
    <row r="209" spans="1:20" ht="26.25">
      <c r="A209" s="30" t="str">
        <f t="shared" si="68"/>
        <v/>
      </c>
      <c r="B209" s="33" t="str">
        <f t="shared" si="69"/>
        <v/>
      </c>
      <c r="C209" s="12"/>
      <c r="D209" s="13"/>
      <c r="E209" s="6"/>
      <c r="F209" s="14"/>
      <c r="G209" s="12"/>
      <c r="H209" s="58" t="str">
        <f>IF(E209="","",IF(G209="CITA DE 2","SEGUNDAS",VLOOKUP(E209,'RELACION MATRICULAS'!A:B,2,FALSE)))</f>
        <v/>
      </c>
      <c r="I209" s="41" t="str">
        <f>IFERROR(IF(C209="DIA","CITA CON MATRICULA",IF(A209="","",IF(J209="","",VLOOKUP(J209,'CITAS SOLICITADAS CUENTA'!A:C,3,FALSE)))),"REVISAR CITA")</f>
        <v/>
      </c>
      <c r="J209" s="46" t="str">
        <f t="shared" si="70"/>
        <v/>
      </c>
      <c r="K209" s="39" t="str">
        <f>IFERROR(IF(C209="DIA","DIA",IF(A209="","",VLOOKUP(J209,'CITAS SOLICITADAS CUENTA'!A:G,5,FALSE))),"ERROR")</f>
        <v/>
      </c>
      <c r="L209" s="40" t="str">
        <f>IFERROR(IF(C209="DIA","HORA",IF(A209="","",VLOOKUP(J209,'CITAS SOLICITADAS CUENTA'!A:G,6,FALSE))),"ERROR")</f>
        <v/>
      </c>
      <c r="M209" s="37" t="str">
        <f>IFERROR(IF(C209="DIA","ESTACION",IF(A209="","",VLOOKUP(J209,'CITAS SOLICITADAS CUENTA'!A:G,4,FALSE))),"ERROR")</f>
        <v/>
      </c>
      <c r="N209" s="42" t="str">
        <f>IFERROR(IF(C209="DIA","TIPO ITV",IF(A209="","",IF(E209="","",VLOOKUP(E209,'RELACION MATRICULAS'!C:D,2,FALSE)))),"ERROR")</f>
        <v/>
      </c>
      <c r="O209" s="43" t="str">
        <f t="shared" si="66"/>
        <v/>
      </c>
      <c r="P209" s="30"/>
      <c r="Q209" s="56" t="str">
        <f>IFERROR(IF(C209="DIA","TIP ITV SOLI",IF(E209="","",IF(VLOOKUP(E209,'RELACION MATRICULAS'!C:D,2,FALSE)="FURGONETA",0,IF(VLOOKUP(E209,'RELACION MATRICULAS'!C:D,2,FALSE)="BUS",1,666)))),"ERROR")</f>
        <v/>
      </c>
      <c r="R209" s="42" t="str">
        <f t="shared" si="67"/>
        <v/>
      </c>
      <c r="S209" s="30"/>
      <c r="T209" s="51"/>
    </row>
    <row r="210" spans="1:20" ht="26.25">
      <c r="A210" s="30" t="str">
        <f t="shared" si="65"/>
        <v/>
      </c>
      <c r="B210" s="33" t="str">
        <f t="shared" si="59"/>
        <v/>
      </c>
      <c r="C210" s="12"/>
      <c r="D210" s="13"/>
      <c r="E210" s="6"/>
      <c r="F210" s="14"/>
      <c r="G210" s="12"/>
      <c r="H210" s="58" t="str">
        <f>IF(E210="","",IF(G210="CITA DE 2","SEGUNDAS",VLOOKUP(E210,'RELACION MATRICULAS'!A:B,2,FALSE)))</f>
        <v/>
      </c>
      <c r="I210" s="41" t="str">
        <f>IFERROR(IF(C210="DIA","CITA CON MATRICULA",IF(A210="","",IF(J210="","",VLOOKUP(J210,'CITAS SOLICITADAS CUENTA'!A:C,3,FALSE)))),"REVISAR CITA")</f>
        <v/>
      </c>
      <c r="J210" s="46" t="str">
        <f t="shared" si="64"/>
        <v/>
      </c>
      <c r="K210" s="39" t="str">
        <f>IFERROR(IF(C210="DIA","DIA",IF(A210="","",VLOOKUP(J210,'CITAS SOLICITADAS CUENTA'!A:G,5,FALSE))),"ERROR")</f>
        <v/>
      </c>
      <c r="L210" s="40" t="str">
        <f>IFERROR(IF(C210="DIA","HORA",IF(A210="","",VLOOKUP(J210,'CITAS SOLICITADAS CUENTA'!A:G,6,FALSE))),"ERROR")</f>
        <v/>
      </c>
      <c r="M210" s="37" t="str">
        <f>IFERROR(IF(C210="DIA","ESTACION",IF(A210="","",VLOOKUP(J210,'CITAS SOLICITADAS CUENTA'!A:G,4,FALSE))),"ERROR")</f>
        <v/>
      </c>
      <c r="N210" s="42" t="str">
        <f>IFERROR(IF(C210="DIA","TIPO ITV",IF(A210="","",IF(E210="","",VLOOKUP(E210,'RELACION MATRICULAS'!C:D,2,FALSE)))),"ERROR")</f>
        <v/>
      </c>
      <c r="O210" s="43" t="str">
        <f t="shared" si="66"/>
        <v/>
      </c>
      <c r="P210" s="30"/>
      <c r="Q210" s="56" t="str">
        <f>IFERROR(IF(C210="DIA","TIP ITV SOLI",IF(E210="","",IF(VLOOKUP(E210,'RELACION MATRICULAS'!C:D,2,FALSE)="FURGONETA",0,IF(VLOOKUP(E210,'RELACION MATRICULAS'!C:D,2,FALSE)="BUS",1,666)))),"ERROR")</f>
        <v/>
      </c>
      <c r="R210" s="42" t="str">
        <f t="shared" si="67"/>
        <v/>
      </c>
      <c r="S210" s="30"/>
      <c r="T210" s="51"/>
    </row>
    <row r="211" spans="1:20" ht="26.25">
      <c r="A211" s="30" t="str">
        <f t="shared" si="65"/>
        <v/>
      </c>
      <c r="B211" s="33" t="str">
        <f t="shared" si="59"/>
        <v/>
      </c>
      <c r="C211" s="12"/>
      <c r="D211" s="13"/>
      <c r="E211" s="6"/>
      <c r="F211" s="14"/>
      <c r="G211" s="12"/>
      <c r="H211" s="58" t="str">
        <f>IF(E211="","",IF(G211="CITA DE 2","SEGUNDAS",VLOOKUP(E211,'RELACION MATRICULAS'!A:B,2,FALSE)))</f>
        <v/>
      </c>
      <c r="I211" s="41" t="str">
        <f>IFERROR(IF(C211="DIA","CITA CON MATRICULA",IF(A211="","",IF(J211="","",VLOOKUP(J211,'CITAS SOLICITADAS CUENTA'!A:C,3,FALSE)))),"REVISAR CITA")</f>
        <v/>
      </c>
      <c r="J211" s="46" t="str">
        <f t="shared" si="64"/>
        <v/>
      </c>
      <c r="K211" s="39" t="str">
        <f>IFERROR(IF(C211="DIA","DIA",IF(A211="","",VLOOKUP(J211,'CITAS SOLICITADAS CUENTA'!A:G,5,FALSE))),"ERROR")</f>
        <v/>
      </c>
      <c r="L211" s="40" t="str">
        <f>IFERROR(IF(C211="DIA","HORA",IF(A211="","",VLOOKUP(J211,'CITAS SOLICITADAS CUENTA'!A:G,6,FALSE))),"ERROR")</f>
        <v/>
      </c>
      <c r="M211" s="37" t="str">
        <f>IFERROR(IF(C211="DIA","ESTACION",IF(A211="","",VLOOKUP(J211,'CITAS SOLICITADAS CUENTA'!A:G,4,FALSE))),"ERROR")</f>
        <v/>
      </c>
      <c r="N211" s="42" t="str">
        <f>IFERROR(IF(C211="DIA","TIPO ITV",IF(A211="","",IF(E211="","",VLOOKUP(E211,'RELACION MATRICULAS'!C:D,2,FALSE)))),"ERROR")</f>
        <v/>
      </c>
      <c r="O211" s="43" t="str">
        <f t="shared" si="66"/>
        <v/>
      </c>
      <c r="P211" s="30"/>
      <c r="Q211" s="56" t="str">
        <f>IFERROR(IF(C211="DIA","TIP ITV SOLI",IF(E211="","",IF(VLOOKUP(E211,'RELACION MATRICULAS'!C:D,2,FALSE)="FURGONETA",0,IF(VLOOKUP(E211,'RELACION MATRICULAS'!C:D,2,FALSE)="BUS",1,666)))),"ERROR")</f>
        <v/>
      </c>
      <c r="R211" s="42" t="str">
        <f t="shared" si="67"/>
        <v/>
      </c>
      <c r="S211" s="30"/>
      <c r="T211" s="51"/>
    </row>
    <row r="212" spans="1:20" ht="26.25">
      <c r="A212" s="30" t="str">
        <f t="shared" si="65"/>
        <v/>
      </c>
      <c r="B212" s="33" t="str">
        <f t="shared" si="59"/>
        <v/>
      </c>
      <c r="C212" s="12"/>
      <c r="D212" s="13"/>
      <c r="E212" s="6"/>
      <c r="F212" s="14"/>
      <c r="G212" s="12"/>
      <c r="H212" s="58" t="str">
        <f>IF(E212="","",IF(G212="CITA DE 2","SEGUNDAS",VLOOKUP(E212,'RELACION MATRICULAS'!A:B,2,FALSE)))</f>
        <v/>
      </c>
      <c r="I212" s="41" t="str">
        <f>IFERROR(IF(C212="DIA","CITA CON MATRICULA",IF(A212="","",IF(J212="","",VLOOKUP(J212,'CITAS SOLICITADAS CUENTA'!A:C,3,FALSE)))),"REVISAR CITA")</f>
        <v/>
      </c>
      <c r="J212" s="46" t="str">
        <f t="shared" si="64"/>
        <v/>
      </c>
      <c r="K212" s="39" t="str">
        <f>IFERROR(IF(C212="DIA","DIA",IF(A212="","",VLOOKUP(J212,'CITAS SOLICITADAS CUENTA'!A:G,5,FALSE))),"ERROR")</f>
        <v/>
      </c>
      <c r="L212" s="40" t="str">
        <f>IFERROR(IF(C212="DIA","HORA",IF(A212="","",VLOOKUP(J212,'CITAS SOLICITADAS CUENTA'!A:G,6,FALSE))),"ERROR")</f>
        <v/>
      </c>
      <c r="M212" s="37" t="str">
        <f>IFERROR(IF(C212="DIA","ESTACION",IF(A212="","",VLOOKUP(J212,'CITAS SOLICITADAS CUENTA'!A:G,4,FALSE))),"ERROR")</f>
        <v/>
      </c>
      <c r="N212" s="42" t="str">
        <f>IFERROR(IF(C212="DIA","TIPO ITV",IF(A212="","",IF(E212="","",VLOOKUP(E212,'RELACION MATRICULAS'!C:D,2,FALSE)))),"ERROR")</f>
        <v/>
      </c>
      <c r="O212" s="43" t="str">
        <f t="shared" si="66"/>
        <v/>
      </c>
      <c r="P212" s="30"/>
      <c r="Q212" s="56" t="str">
        <f>IFERROR(IF(C212="DIA","TIP ITV SOLI",IF(E212="","",IF(VLOOKUP(E212,'RELACION MATRICULAS'!C:D,2,FALSE)="FURGONETA",0,IF(VLOOKUP(E212,'RELACION MATRICULAS'!C:D,2,FALSE)="BUS",1,666)))),"ERROR")</f>
        <v/>
      </c>
      <c r="R212" s="42" t="str">
        <f t="shared" si="67"/>
        <v/>
      </c>
      <c r="S212" s="30"/>
      <c r="T212" s="51"/>
    </row>
    <row r="213" spans="1:20" ht="26.25">
      <c r="A213" s="30"/>
      <c r="B213" s="33" t="str">
        <f t="shared" si="59"/>
        <v/>
      </c>
      <c r="C213" s="7"/>
      <c r="D213" s="8"/>
      <c r="E213" s="9"/>
      <c r="F213" s="9"/>
      <c r="G213" s="7"/>
      <c r="H213" s="7"/>
      <c r="I213" s="41" t="str">
        <f>IFERROR(IF(C213="DIA","CITA CON MATRICULA",IF(A213="","",IF(J213="","",VLOOKUP(J213,'CITAS SOLICITADAS CUENTA'!A:C,3,FALSE)))),"REVISAR CITA")</f>
        <v/>
      </c>
      <c r="J213" s="46" t="str">
        <f t="shared" si="64"/>
        <v/>
      </c>
      <c r="K213" s="39" t="str">
        <f>IFERROR(IF(C213="DIA","DIA",IF(A213="","",VLOOKUP(J213,'CITAS SOLICITADAS CUENTA'!A:G,5,FALSE))),"ERROR")</f>
        <v/>
      </c>
      <c r="L213" s="40" t="str">
        <f>IFERROR(IF(C213="DIA","HORA",IF(A213="","",VLOOKUP(J213,'CITAS SOLICITADAS CUENTA'!A:G,6,FALSE))),"ERROR")</f>
        <v/>
      </c>
      <c r="M213" s="37" t="str">
        <f>IFERROR(IF(C213="DIA","ESTACION",IF(A213="","",VLOOKUP(J213,'CITAS SOLICITADAS CUENTA'!A:G,4,FALSE))),"ERROR")</f>
        <v/>
      </c>
      <c r="N213" s="42"/>
      <c r="O213" s="36"/>
      <c r="P213" s="30"/>
      <c r="Q213" s="56"/>
      <c r="R213" s="56"/>
      <c r="S213" s="30"/>
      <c r="T213" s="51"/>
    </row>
    <row r="214" spans="1:20" ht="26.25">
      <c r="A214" s="30"/>
      <c r="B214" s="33" t="str">
        <f t="shared" si="59"/>
        <v/>
      </c>
      <c r="C214" s="9"/>
      <c r="D214" s="9"/>
      <c r="E214" s="9"/>
      <c r="F214" s="15" t="s">
        <v>76</v>
      </c>
      <c r="G214" s="11" t="s">
        <v>105</v>
      </c>
      <c r="H214" s="21" t="s">
        <v>106</v>
      </c>
      <c r="I214" s="41" t="str">
        <f>IFERROR(IF(C214="DIA","CITA CON MATRICULA",IF(A214="","",IF(J214="","",VLOOKUP(J214,'CITAS SOLICITADAS CUENTA'!A:C,3,FALSE)))),"REVISAR CITA")</f>
        <v/>
      </c>
      <c r="J214" s="46" t="str">
        <f t="shared" si="64"/>
        <v/>
      </c>
      <c r="K214" s="39" t="str">
        <f>IFERROR(IF(C214="DIA","DIA",IF(A214="","",VLOOKUP(J214,'CITAS SOLICITADAS CUENTA'!A:G,5,FALSE))),"ERROR")</f>
        <v/>
      </c>
      <c r="L214" s="40" t="str">
        <f>IFERROR(IF(C214="DIA","HORA",IF(A214="","",VLOOKUP(J214,'CITAS SOLICITADAS CUENTA'!A:G,6,FALSE))),"ERROR")</f>
        <v/>
      </c>
      <c r="M214" s="37" t="str">
        <f>IFERROR(IF(C214="DIA","ESTACION",IF(A214="","",VLOOKUP(J214,'CITAS SOLICITADAS CUENTA'!A:G,4,FALSE))),"ERROR")</f>
        <v/>
      </c>
      <c r="N214" s="35"/>
      <c r="O214" s="36"/>
      <c r="P214" s="30"/>
      <c r="Q214" s="56"/>
      <c r="R214" s="56"/>
      <c r="S214" s="30"/>
      <c r="T214" s="51"/>
    </row>
    <row r="215" spans="1:20" ht="15.75">
      <c r="A215" s="30"/>
      <c r="B215" s="33" t="str">
        <f t="shared" si="59"/>
        <v/>
      </c>
      <c r="C215" s="22"/>
      <c r="D215" s="22"/>
      <c r="E215" s="22"/>
      <c r="F215" s="22"/>
      <c r="G215" s="22"/>
      <c r="H215" s="22"/>
      <c r="I215" s="41" t="str">
        <f>IFERROR(IF(C215="DIA","CITA CON MATRICULA",IF(A215="","",IF(J215="","",VLOOKUP(J215,'CITAS SOLICITADAS CUENTA'!A:C,3,FALSE)))),"REVISAR CITA")</f>
        <v/>
      </c>
      <c r="J215" s="46" t="str">
        <f t="shared" si="64"/>
        <v/>
      </c>
      <c r="K215" s="39" t="str">
        <f>IFERROR(IF(C215="DIA","DIA",IF(A215="","",VLOOKUP(J215,'CITAS SOLICITADAS CUENTA'!A:G,5,FALSE))),"ERROR")</f>
        <v/>
      </c>
      <c r="L215" s="40" t="str">
        <f>IFERROR(IF(C215="DIA","HORA",IF(A215="","",VLOOKUP(J215,'CITAS SOLICITADAS CUENTA'!A:G,6,FALSE))),"ERROR")</f>
        <v/>
      </c>
      <c r="M215" s="47" t="str">
        <f>IFERROR(IF(C215="DIA","ESTACION",IF(A215="","",VLOOKUP(J215,'CITAS SOLICITADAS CUENTA'!A:G,4,FALSE))),"ERROR")</f>
        <v/>
      </c>
      <c r="N215" s="47"/>
      <c r="O215" s="36"/>
      <c r="P215" s="30"/>
      <c r="Q215" s="56" t="str">
        <f t="shared" ref="Q215" si="71">IF(M215="","",IF(M215="FURGONETA",0,IF(M215="BUS",1,666)))</f>
        <v/>
      </c>
      <c r="R215" s="56" t="str">
        <f t="shared" ref="R215" si="72">IF(N215="","",IF(N215="FURGONETA",0,IF(N215="BUS",1,666)))</f>
        <v/>
      </c>
      <c r="S215" s="30"/>
      <c r="T215" s="51"/>
    </row>
    <row r="216" spans="1:20">
      <c r="A216" s="48"/>
      <c r="B216" s="49"/>
      <c r="C216" s="22"/>
      <c r="D216" s="22"/>
      <c r="E216" s="22"/>
      <c r="F216" s="22"/>
      <c r="G216" s="22"/>
      <c r="H216" s="22"/>
      <c r="I216" s="48"/>
      <c r="J216" s="49"/>
      <c r="K216" s="49"/>
      <c r="L216" s="49"/>
      <c r="M216" s="49"/>
      <c r="N216" s="49"/>
      <c r="O216" s="50"/>
      <c r="P216" s="48"/>
      <c r="Q216" s="49"/>
      <c r="R216" s="49"/>
      <c r="S216" s="48"/>
      <c r="T216" s="51"/>
    </row>
  </sheetData>
  <sheetProtection password="A667" sheet="1" objects="1" scenarios="1" formatRows="0"/>
  <sortState ref="A23:M24">
    <sortCondition ref="B24"/>
  </sortState>
  <mergeCells count="21">
    <mergeCell ref="Q1:S1"/>
    <mergeCell ref="C8:F8"/>
    <mergeCell ref="D10:H10"/>
    <mergeCell ref="C65:H65"/>
    <mergeCell ref="C30:H30"/>
    <mergeCell ref="C52:H52"/>
    <mergeCell ref="E1:F1"/>
    <mergeCell ref="C11:H11"/>
    <mergeCell ref="Q9:R9"/>
    <mergeCell ref="J9:P9"/>
    <mergeCell ref="C79:H79"/>
    <mergeCell ref="C97:H97"/>
    <mergeCell ref="C2:H2"/>
    <mergeCell ref="J2:N2"/>
    <mergeCell ref="J3:N3"/>
    <mergeCell ref="C131:H131"/>
    <mergeCell ref="C148:H148"/>
    <mergeCell ref="C114:H114"/>
    <mergeCell ref="C182:H182"/>
    <mergeCell ref="C199:H199"/>
    <mergeCell ref="C165:H165"/>
  </mergeCells>
  <conditionalFormatting sqref="N54:N61 N32:N48">
    <cfRule type="expression" dxfId="278" priority="308">
      <formula>$Q32&gt;$R32</formula>
    </cfRule>
    <cfRule type="expression" dxfId="277" priority="309">
      <formula>$N32="FURGONETA"</formula>
    </cfRule>
  </conditionalFormatting>
  <conditionalFormatting sqref="N41:N42">
    <cfRule type="expression" dxfId="276" priority="304">
      <formula>$Q41&gt;$R41</formula>
    </cfRule>
    <cfRule type="expression" dxfId="275" priority="305">
      <formula>$N41="FURGONETA"</formula>
    </cfRule>
  </conditionalFormatting>
  <conditionalFormatting sqref="I67:I75">
    <cfRule type="cellIs" dxfId="274" priority="299" operator="notEqual">
      <formula>H67</formula>
    </cfRule>
  </conditionalFormatting>
  <conditionalFormatting sqref="N67:N75">
    <cfRule type="expression" dxfId="273" priority="297">
      <formula>$Q67&gt;$R67</formula>
    </cfRule>
    <cfRule type="expression" dxfId="272" priority="298">
      <formula>$N67="FURGONETA"</formula>
    </cfRule>
  </conditionalFormatting>
  <conditionalFormatting sqref="N73:N75">
    <cfRule type="expression" dxfId="271" priority="295">
      <formula>$Q73&gt;$R73</formula>
    </cfRule>
    <cfRule type="expression" dxfId="270" priority="296">
      <formula>$N73="FURGONETA"</formula>
    </cfRule>
  </conditionalFormatting>
  <conditionalFormatting sqref="I81:I93">
    <cfRule type="cellIs" dxfId="269" priority="294" operator="notEqual">
      <formula>H81</formula>
    </cfRule>
  </conditionalFormatting>
  <conditionalFormatting sqref="N81:N93">
    <cfRule type="expression" dxfId="268" priority="292">
      <formula>$Q81&gt;$R81</formula>
    </cfRule>
    <cfRule type="expression" dxfId="267" priority="293">
      <formula>$N81="FURGONETA"</formula>
    </cfRule>
  </conditionalFormatting>
  <conditionalFormatting sqref="N93">
    <cfRule type="expression" dxfId="266" priority="290">
      <formula>$Q93&gt;$R93</formula>
    </cfRule>
    <cfRule type="expression" dxfId="265" priority="291">
      <formula>$N93="FURGONETA"</formula>
    </cfRule>
  </conditionalFormatting>
  <conditionalFormatting sqref="I99:I110">
    <cfRule type="cellIs" dxfId="264" priority="289" operator="notEqual">
      <formula>H99</formula>
    </cfRule>
  </conditionalFormatting>
  <conditionalFormatting sqref="N99:N110">
    <cfRule type="expression" dxfId="263" priority="287">
      <formula>$Q99&gt;$R99</formula>
    </cfRule>
    <cfRule type="expression" dxfId="262" priority="288">
      <formula>$N99="FURGONETA"</formula>
    </cfRule>
  </conditionalFormatting>
  <conditionalFormatting sqref="N110">
    <cfRule type="expression" dxfId="261" priority="285">
      <formula>$Q110&gt;$R110</formula>
    </cfRule>
    <cfRule type="expression" dxfId="260" priority="286">
      <formula>$N110="FURGONETA"</formula>
    </cfRule>
  </conditionalFormatting>
  <conditionalFormatting sqref="I116:I127">
    <cfRule type="cellIs" dxfId="259" priority="284" operator="notEqual">
      <formula>H116</formula>
    </cfRule>
  </conditionalFormatting>
  <conditionalFormatting sqref="N116:N127">
    <cfRule type="expression" dxfId="258" priority="282">
      <formula>$Q116&gt;$R116</formula>
    </cfRule>
    <cfRule type="expression" dxfId="257" priority="283">
      <formula>$N116="FURGONETA"</formula>
    </cfRule>
  </conditionalFormatting>
  <conditionalFormatting sqref="N127">
    <cfRule type="expression" dxfId="256" priority="280">
      <formula>$Q127&gt;$R127</formula>
    </cfRule>
    <cfRule type="expression" dxfId="255" priority="281">
      <formula>$N127="FURGONETA"</formula>
    </cfRule>
  </conditionalFormatting>
  <conditionalFormatting sqref="I133:I144">
    <cfRule type="cellIs" dxfId="254" priority="279" operator="notEqual">
      <formula>H133</formula>
    </cfRule>
  </conditionalFormatting>
  <conditionalFormatting sqref="N133:N144">
    <cfRule type="expression" dxfId="253" priority="277">
      <formula>$Q133&gt;$R133</formula>
    </cfRule>
    <cfRule type="expression" dxfId="252" priority="278">
      <formula>$N133="FURGONETA"</formula>
    </cfRule>
  </conditionalFormatting>
  <conditionalFormatting sqref="N144">
    <cfRule type="expression" dxfId="251" priority="275">
      <formula>$Q144&gt;$R144</formula>
    </cfRule>
    <cfRule type="expression" dxfId="250" priority="276">
      <formula>$N144="FURGONETA"</formula>
    </cfRule>
  </conditionalFormatting>
  <conditionalFormatting sqref="I150:I161">
    <cfRule type="cellIs" dxfId="249" priority="274" operator="notEqual">
      <formula>H150</formula>
    </cfRule>
  </conditionalFormatting>
  <conditionalFormatting sqref="N150:N161">
    <cfRule type="expression" dxfId="248" priority="272">
      <formula>$Q150&gt;$R150</formula>
    </cfRule>
    <cfRule type="expression" dxfId="247" priority="273">
      <formula>$N150="FURGONETA"</formula>
    </cfRule>
  </conditionalFormatting>
  <conditionalFormatting sqref="N161">
    <cfRule type="expression" dxfId="246" priority="270">
      <formula>$Q161&gt;$R161</formula>
    </cfRule>
    <cfRule type="expression" dxfId="245" priority="271">
      <formula>$N161="FURGONETA"</formula>
    </cfRule>
  </conditionalFormatting>
  <conditionalFormatting sqref="I167:I178">
    <cfRule type="cellIs" dxfId="244" priority="269" operator="notEqual">
      <formula>H167</formula>
    </cfRule>
  </conditionalFormatting>
  <conditionalFormatting sqref="N167:N178">
    <cfRule type="expression" dxfId="243" priority="267">
      <formula>$Q167&gt;$R167</formula>
    </cfRule>
    <cfRule type="expression" dxfId="242" priority="268">
      <formula>$N167="FURGONETA"</formula>
    </cfRule>
  </conditionalFormatting>
  <conditionalFormatting sqref="N178">
    <cfRule type="expression" dxfId="241" priority="265">
      <formula>$Q178&gt;$R178</formula>
    </cfRule>
    <cfRule type="expression" dxfId="240" priority="266">
      <formula>$N178="FURGONETA"</formula>
    </cfRule>
  </conditionalFormatting>
  <conditionalFormatting sqref="I184:I195">
    <cfRule type="cellIs" dxfId="239" priority="264" operator="notEqual">
      <formula>H184</formula>
    </cfRule>
  </conditionalFormatting>
  <conditionalFormatting sqref="N184:N195">
    <cfRule type="expression" dxfId="238" priority="262">
      <formula>$Q184&gt;$R184</formula>
    </cfRule>
    <cfRule type="expression" dxfId="237" priority="263">
      <formula>$N184="FURGONETA"</formula>
    </cfRule>
  </conditionalFormatting>
  <conditionalFormatting sqref="N195">
    <cfRule type="expression" dxfId="236" priority="260">
      <formula>$Q195&gt;$R195</formula>
    </cfRule>
    <cfRule type="expression" dxfId="235" priority="261">
      <formula>$N195="FURGONETA"</formula>
    </cfRule>
  </conditionalFormatting>
  <conditionalFormatting sqref="I201:I212">
    <cfRule type="cellIs" dxfId="234" priority="259" operator="notEqual">
      <formula>H201</formula>
    </cfRule>
  </conditionalFormatting>
  <conditionalFormatting sqref="N201:N212">
    <cfRule type="expression" dxfId="233" priority="257">
      <formula>$Q201&gt;$R201</formula>
    </cfRule>
    <cfRule type="expression" dxfId="232" priority="258">
      <formula>$N201="FURGONETA"</formula>
    </cfRule>
  </conditionalFormatting>
  <conditionalFormatting sqref="N212">
    <cfRule type="expression" dxfId="231" priority="255">
      <formula>$Q212&gt;$R212</formula>
    </cfRule>
    <cfRule type="expression" dxfId="230" priority="256">
      <formula>$N212="FURGONETA"</formula>
    </cfRule>
  </conditionalFormatting>
  <conditionalFormatting sqref="B1:B1048576">
    <cfRule type="expression" dxfId="229" priority="252">
      <formula>A1=$A$1</formula>
    </cfRule>
    <cfRule type="expression" dxfId="228" priority="253">
      <formula>A1=$A$2</formula>
    </cfRule>
    <cfRule type="expression" dxfId="227" priority="254">
      <formula>A1=$A$3</formula>
    </cfRule>
  </conditionalFormatting>
  <conditionalFormatting sqref="N57">
    <cfRule type="expression" dxfId="226" priority="244">
      <formula>$Q57&gt;$R57</formula>
    </cfRule>
    <cfRule type="expression" dxfId="225" priority="245">
      <formula>$N57="FURGONETA"</formula>
    </cfRule>
  </conditionalFormatting>
  <conditionalFormatting sqref="N58">
    <cfRule type="expression" dxfId="224" priority="242">
      <formula>$Q58&gt;$R58</formula>
    </cfRule>
    <cfRule type="expression" dxfId="223" priority="243">
      <formula>$N58="FURGONETA"</formula>
    </cfRule>
  </conditionalFormatting>
  <conditionalFormatting sqref="N59">
    <cfRule type="expression" dxfId="222" priority="240">
      <formula>$Q59&gt;$R59</formula>
    </cfRule>
    <cfRule type="expression" dxfId="221" priority="241">
      <formula>$N59="FURGONETA"</formula>
    </cfRule>
  </conditionalFormatting>
  <conditionalFormatting sqref="N60">
    <cfRule type="expression" dxfId="220" priority="238">
      <formula>$Q60&gt;$R60</formula>
    </cfRule>
    <cfRule type="expression" dxfId="219" priority="239">
      <formula>$N60="FURGONETA"</formula>
    </cfRule>
  </conditionalFormatting>
  <conditionalFormatting sqref="N61">
    <cfRule type="expression" dxfId="218" priority="236">
      <formula>$Q61&gt;$R61</formula>
    </cfRule>
    <cfRule type="expression" dxfId="217" priority="237">
      <formula>$N61="FURGONETA"</formula>
    </cfRule>
  </conditionalFormatting>
  <conditionalFormatting sqref="C1:C1048576">
    <cfRule type="cellIs" dxfId="216" priority="235" operator="lessThan">
      <formula>O1</formula>
    </cfRule>
  </conditionalFormatting>
  <conditionalFormatting sqref="C1:D29 E1:E9 G1:H9 F2:F9 C11:H1048576">
    <cfRule type="expression" dxfId="215" priority="232">
      <formula>$G1="LIBRE DE 1"</formula>
    </cfRule>
    <cfRule type="expression" dxfId="214" priority="233">
      <formula>$G1="LIBRE DE 2"</formula>
    </cfRule>
    <cfRule type="expression" dxfId="213" priority="234">
      <formula>$G1="CITA DE 2"</formula>
    </cfRule>
  </conditionalFormatting>
  <conditionalFormatting sqref="D3:D6">
    <cfRule type="expression" dxfId="212" priority="231">
      <formula>Q2="N"</formula>
    </cfRule>
  </conditionalFormatting>
  <conditionalFormatting sqref="F3:F6">
    <cfRule type="expression" dxfId="211" priority="230">
      <formula>R2="N"</formula>
    </cfRule>
  </conditionalFormatting>
  <conditionalFormatting sqref="H3:H6">
    <cfRule type="expression" dxfId="210" priority="229">
      <formula>S2="N"</formula>
    </cfRule>
  </conditionalFormatting>
  <conditionalFormatting sqref="N67:N75">
    <cfRule type="expression" dxfId="209" priority="220">
      <formula>$Q67&gt;$R67</formula>
    </cfRule>
    <cfRule type="expression" dxfId="208" priority="221">
      <formula>$N67="FURGONETA"</formula>
    </cfRule>
  </conditionalFormatting>
  <conditionalFormatting sqref="N67:N75">
    <cfRule type="expression" dxfId="207" priority="218">
      <formula>$Q67&gt;$R67</formula>
    </cfRule>
    <cfRule type="expression" dxfId="206" priority="219">
      <formula>$N67="FURGONETA"</formula>
    </cfRule>
  </conditionalFormatting>
  <conditionalFormatting sqref="N67:N75">
    <cfRule type="expression" dxfId="205" priority="216">
      <formula>$Q67&gt;$R67</formula>
    </cfRule>
    <cfRule type="expression" dxfId="204" priority="217">
      <formula>$N67="FURGONETA"</formula>
    </cfRule>
  </conditionalFormatting>
  <conditionalFormatting sqref="N81:N93">
    <cfRule type="expression" dxfId="203" priority="214">
      <formula>$Q81&gt;$R81</formula>
    </cfRule>
    <cfRule type="expression" dxfId="202" priority="215">
      <formula>$N81="FURGONETA"</formula>
    </cfRule>
  </conditionalFormatting>
  <conditionalFormatting sqref="N81:N93">
    <cfRule type="expression" dxfId="201" priority="212">
      <formula>$Q81&gt;$R81</formula>
    </cfRule>
    <cfRule type="expression" dxfId="200" priority="213">
      <formula>$N81="FURGONETA"</formula>
    </cfRule>
  </conditionalFormatting>
  <conditionalFormatting sqref="N81:N93">
    <cfRule type="expression" dxfId="199" priority="210">
      <formula>$Q81&gt;$R81</formula>
    </cfRule>
    <cfRule type="expression" dxfId="198" priority="211">
      <formula>$N81="FURGONETA"</formula>
    </cfRule>
  </conditionalFormatting>
  <conditionalFormatting sqref="N81:N93">
    <cfRule type="expression" dxfId="197" priority="208">
      <formula>$Q81&gt;$R81</formula>
    </cfRule>
    <cfRule type="expression" dxfId="196" priority="209">
      <formula>$N81="FURGONETA"</formula>
    </cfRule>
  </conditionalFormatting>
  <conditionalFormatting sqref="N81:N93">
    <cfRule type="expression" dxfId="195" priority="206">
      <formula>$Q81&gt;$R81</formula>
    </cfRule>
    <cfRule type="expression" dxfId="194" priority="207">
      <formula>$N81="FURGONETA"</formula>
    </cfRule>
  </conditionalFormatting>
  <conditionalFormatting sqref="N99:N110">
    <cfRule type="expression" dxfId="193" priority="204">
      <formula>$Q99&gt;$R99</formula>
    </cfRule>
    <cfRule type="expression" dxfId="192" priority="205">
      <formula>$N99="FURGONETA"</formula>
    </cfRule>
  </conditionalFormatting>
  <conditionalFormatting sqref="N99:N110">
    <cfRule type="expression" dxfId="191" priority="202">
      <formula>$Q99&gt;$R99</formula>
    </cfRule>
    <cfRule type="expression" dxfId="190" priority="203">
      <formula>$N99="FURGONETA"</formula>
    </cfRule>
  </conditionalFormatting>
  <conditionalFormatting sqref="N99:N110">
    <cfRule type="expression" dxfId="189" priority="200">
      <formula>$Q99&gt;$R99</formula>
    </cfRule>
    <cfRule type="expression" dxfId="188" priority="201">
      <formula>$N99="FURGONETA"</formula>
    </cfRule>
  </conditionalFormatting>
  <conditionalFormatting sqref="N99:N110">
    <cfRule type="expression" dxfId="187" priority="198">
      <formula>$Q99&gt;$R99</formula>
    </cfRule>
    <cfRule type="expression" dxfId="186" priority="199">
      <formula>$N99="FURGONETA"</formula>
    </cfRule>
  </conditionalFormatting>
  <conditionalFormatting sqref="N99:N110">
    <cfRule type="expression" dxfId="185" priority="196">
      <formula>$Q99&gt;$R99</formula>
    </cfRule>
    <cfRule type="expression" dxfId="184" priority="197">
      <formula>$N99="FURGONETA"</formula>
    </cfRule>
  </conditionalFormatting>
  <conditionalFormatting sqref="N99:N110">
    <cfRule type="expression" dxfId="183" priority="194">
      <formula>$Q99&gt;$R99</formula>
    </cfRule>
    <cfRule type="expression" dxfId="182" priority="195">
      <formula>$N99="FURGONETA"</formula>
    </cfRule>
  </conditionalFormatting>
  <conditionalFormatting sqref="N99:N110">
    <cfRule type="expression" dxfId="181" priority="192">
      <formula>$Q99&gt;$R99</formula>
    </cfRule>
    <cfRule type="expression" dxfId="180" priority="193">
      <formula>$N99="FURGONETA"</formula>
    </cfRule>
  </conditionalFormatting>
  <conditionalFormatting sqref="N116:N127">
    <cfRule type="expression" dxfId="179" priority="190">
      <formula>$Q116&gt;$R116</formula>
    </cfRule>
    <cfRule type="expression" dxfId="178" priority="191">
      <formula>$N116="FURGONETA"</formula>
    </cfRule>
  </conditionalFormatting>
  <conditionalFormatting sqref="N116:N127">
    <cfRule type="expression" dxfId="177" priority="188">
      <formula>$Q116&gt;$R116</formula>
    </cfRule>
    <cfRule type="expression" dxfId="176" priority="189">
      <formula>$N116="FURGONETA"</formula>
    </cfRule>
  </conditionalFormatting>
  <conditionalFormatting sqref="N116:N127">
    <cfRule type="expression" dxfId="175" priority="186">
      <formula>$Q116&gt;$R116</formula>
    </cfRule>
    <cfRule type="expression" dxfId="174" priority="187">
      <formula>$N116="FURGONETA"</formula>
    </cfRule>
  </conditionalFormatting>
  <conditionalFormatting sqref="N116:N127">
    <cfRule type="expression" dxfId="173" priority="184">
      <formula>$Q116&gt;$R116</formula>
    </cfRule>
    <cfRule type="expression" dxfId="172" priority="185">
      <formula>$N116="FURGONETA"</formula>
    </cfRule>
  </conditionalFormatting>
  <conditionalFormatting sqref="N116:N127">
    <cfRule type="expression" dxfId="171" priority="182">
      <formula>$Q116&gt;$R116</formula>
    </cfRule>
    <cfRule type="expression" dxfId="170" priority="183">
      <formula>$N116="FURGONETA"</formula>
    </cfRule>
  </conditionalFormatting>
  <conditionalFormatting sqref="N116:N127">
    <cfRule type="expression" dxfId="169" priority="180">
      <formula>$Q116&gt;$R116</formula>
    </cfRule>
    <cfRule type="expression" dxfId="168" priority="181">
      <formula>$N116="FURGONETA"</formula>
    </cfRule>
  </conditionalFormatting>
  <conditionalFormatting sqref="N116:N127">
    <cfRule type="expression" dxfId="167" priority="178">
      <formula>$Q116&gt;$R116</formula>
    </cfRule>
    <cfRule type="expression" dxfId="166" priority="179">
      <formula>$N116="FURGONETA"</formula>
    </cfRule>
  </conditionalFormatting>
  <conditionalFormatting sqref="N116:N127">
    <cfRule type="expression" dxfId="165" priority="176">
      <formula>$Q116&gt;$R116</formula>
    </cfRule>
    <cfRule type="expression" dxfId="164" priority="177">
      <formula>$N116="FURGONETA"</formula>
    </cfRule>
  </conditionalFormatting>
  <conditionalFormatting sqref="N116:N127">
    <cfRule type="expression" dxfId="163" priority="174">
      <formula>$Q116&gt;$R116</formula>
    </cfRule>
    <cfRule type="expression" dxfId="162" priority="175">
      <formula>$N116="FURGONETA"</formula>
    </cfRule>
  </conditionalFormatting>
  <conditionalFormatting sqref="N133:N144">
    <cfRule type="expression" dxfId="161" priority="172">
      <formula>$Q133&gt;$R133</formula>
    </cfRule>
    <cfRule type="expression" dxfId="160" priority="173">
      <formula>$N133="FURGONETA"</formula>
    </cfRule>
  </conditionalFormatting>
  <conditionalFormatting sqref="N133:N144">
    <cfRule type="expression" dxfId="159" priority="170">
      <formula>$Q133&gt;$R133</formula>
    </cfRule>
    <cfRule type="expression" dxfId="158" priority="171">
      <formula>$N133="FURGONETA"</formula>
    </cfRule>
  </conditionalFormatting>
  <conditionalFormatting sqref="N133:N144">
    <cfRule type="expression" dxfId="157" priority="168">
      <formula>$Q133&gt;$R133</formula>
    </cfRule>
    <cfRule type="expression" dxfId="156" priority="169">
      <formula>$N133="FURGONETA"</formula>
    </cfRule>
  </conditionalFormatting>
  <conditionalFormatting sqref="N133:N144">
    <cfRule type="expression" dxfId="155" priority="166">
      <formula>$Q133&gt;$R133</formula>
    </cfRule>
    <cfRule type="expression" dxfId="154" priority="167">
      <formula>$N133="FURGONETA"</formula>
    </cfRule>
  </conditionalFormatting>
  <conditionalFormatting sqref="N133:N144">
    <cfRule type="expression" dxfId="153" priority="164">
      <formula>$Q133&gt;$R133</formula>
    </cfRule>
    <cfRule type="expression" dxfId="152" priority="165">
      <formula>$N133="FURGONETA"</formula>
    </cfRule>
  </conditionalFormatting>
  <conditionalFormatting sqref="N133:N144">
    <cfRule type="expression" dxfId="151" priority="162">
      <formula>$Q133&gt;$R133</formula>
    </cfRule>
    <cfRule type="expression" dxfId="150" priority="163">
      <formula>$N133="FURGONETA"</formula>
    </cfRule>
  </conditionalFormatting>
  <conditionalFormatting sqref="N133:N144">
    <cfRule type="expression" dxfId="149" priority="160">
      <formula>$Q133&gt;$R133</formula>
    </cfRule>
    <cfRule type="expression" dxfId="148" priority="161">
      <formula>$N133="FURGONETA"</formula>
    </cfRule>
  </conditionalFormatting>
  <conditionalFormatting sqref="N133:N144">
    <cfRule type="expression" dxfId="147" priority="158">
      <formula>$Q133&gt;$R133</formula>
    </cfRule>
    <cfRule type="expression" dxfId="146" priority="159">
      <formula>$N133="FURGONETA"</formula>
    </cfRule>
  </conditionalFormatting>
  <conditionalFormatting sqref="N133:N144">
    <cfRule type="expression" dxfId="145" priority="156">
      <formula>$Q133&gt;$R133</formula>
    </cfRule>
    <cfRule type="expression" dxfId="144" priority="157">
      <formula>$N133="FURGONETA"</formula>
    </cfRule>
  </conditionalFormatting>
  <conditionalFormatting sqref="N133:N144">
    <cfRule type="expression" dxfId="143" priority="154">
      <formula>$Q133&gt;$R133</formula>
    </cfRule>
    <cfRule type="expression" dxfId="142" priority="155">
      <formula>$N133="FURGONETA"</formula>
    </cfRule>
  </conditionalFormatting>
  <conditionalFormatting sqref="N133:N144">
    <cfRule type="expression" dxfId="141" priority="152">
      <formula>$Q133&gt;$R133</formula>
    </cfRule>
    <cfRule type="expression" dxfId="140" priority="153">
      <formula>$N133="FURGONETA"</formula>
    </cfRule>
  </conditionalFormatting>
  <conditionalFormatting sqref="N150:N161">
    <cfRule type="expression" dxfId="139" priority="150">
      <formula>$Q150&gt;$R150</formula>
    </cfRule>
    <cfRule type="expression" dxfId="138" priority="151">
      <formula>$N150="FURGONETA"</formula>
    </cfRule>
  </conditionalFormatting>
  <conditionalFormatting sqref="N150:N161">
    <cfRule type="expression" dxfId="137" priority="148">
      <formula>$Q150&gt;$R150</formula>
    </cfRule>
    <cfRule type="expression" dxfId="136" priority="149">
      <formula>$N150="FURGONETA"</formula>
    </cfRule>
  </conditionalFormatting>
  <conditionalFormatting sqref="N150:N161">
    <cfRule type="expression" dxfId="135" priority="146">
      <formula>$Q150&gt;$R150</formula>
    </cfRule>
    <cfRule type="expression" dxfId="134" priority="147">
      <formula>$N150="FURGONETA"</formula>
    </cfRule>
  </conditionalFormatting>
  <conditionalFormatting sqref="N150:N161">
    <cfRule type="expression" dxfId="133" priority="144">
      <formula>$Q150&gt;$R150</formula>
    </cfRule>
    <cfRule type="expression" dxfId="132" priority="145">
      <formula>$N150="FURGONETA"</formula>
    </cfRule>
  </conditionalFormatting>
  <conditionalFormatting sqref="N150:N161">
    <cfRule type="expression" dxfId="131" priority="142">
      <formula>$Q150&gt;$R150</formula>
    </cfRule>
    <cfRule type="expression" dxfId="130" priority="143">
      <formula>$N150="FURGONETA"</formula>
    </cfRule>
  </conditionalFormatting>
  <conditionalFormatting sqref="N150:N161">
    <cfRule type="expression" dxfId="129" priority="140">
      <formula>$Q150&gt;$R150</formula>
    </cfRule>
    <cfRule type="expression" dxfId="128" priority="141">
      <formula>$N150="FURGONETA"</formula>
    </cfRule>
  </conditionalFormatting>
  <conditionalFormatting sqref="N150:N161">
    <cfRule type="expression" dxfId="127" priority="138">
      <formula>$Q150&gt;$R150</formula>
    </cfRule>
    <cfRule type="expression" dxfId="126" priority="139">
      <formula>$N150="FURGONETA"</formula>
    </cfRule>
  </conditionalFormatting>
  <conditionalFormatting sqref="N150:N161">
    <cfRule type="expression" dxfId="125" priority="136">
      <formula>$Q150&gt;$R150</formula>
    </cfRule>
    <cfRule type="expression" dxfId="124" priority="137">
      <formula>$N150="FURGONETA"</formula>
    </cfRule>
  </conditionalFormatting>
  <conditionalFormatting sqref="N150:N161">
    <cfRule type="expression" dxfId="123" priority="134">
      <formula>$Q150&gt;$R150</formula>
    </cfRule>
    <cfRule type="expression" dxfId="122" priority="135">
      <formula>$N150="FURGONETA"</formula>
    </cfRule>
  </conditionalFormatting>
  <conditionalFormatting sqref="N150:N161">
    <cfRule type="expression" dxfId="121" priority="132">
      <formula>$Q150&gt;$R150</formula>
    </cfRule>
    <cfRule type="expression" dxfId="120" priority="133">
      <formula>$N150="FURGONETA"</formula>
    </cfRule>
  </conditionalFormatting>
  <conditionalFormatting sqref="N150:N161">
    <cfRule type="expression" dxfId="119" priority="130">
      <formula>$Q150&gt;$R150</formula>
    </cfRule>
    <cfRule type="expression" dxfId="118" priority="131">
      <formula>$N150="FURGONETA"</formula>
    </cfRule>
  </conditionalFormatting>
  <conditionalFormatting sqref="N150:N161">
    <cfRule type="expression" dxfId="117" priority="128">
      <formula>$Q150&gt;$R150</formula>
    </cfRule>
    <cfRule type="expression" dxfId="116" priority="129">
      <formula>$N150="FURGONETA"</formula>
    </cfRule>
  </conditionalFormatting>
  <conditionalFormatting sqref="N150:N161">
    <cfRule type="expression" dxfId="115" priority="126">
      <formula>$Q150&gt;$R150</formula>
    </cfRule>
    <cfRule type="expression" dxfId="114" priority="127">
      <formula>$N150="FURGONETA"</formula>
    </cfRule>
  </conditionalFormatting>
  <conditionalFormatting sqref="N167:N178">
    <cfRule type="expression" dxfId="113" priority="124">
      <formula>$Q167&gt;$R167</formula>
    </cfRule>
    <cfRule type="expression" dxfId="112" priority="125">
      <formula>$N167="FURGONETA"</formula>
    </cfRule>
  </conditionalFormatting>
  <conditionalFormatting sqref="N167:N178">
    <cfRule type="expression" dxfId="111" priority="122">
      <formula>$Q167&gt;$R167</formula>
    </cfRule>
    <cfRule type="expression" dxfId="110" priority="123">
      <formula>$N167="FURGONETA"</formula>
    </cfRule>
  </conditionalFormatting>
  <conditionalFormatting sqref="N167:N178">
    <cfRule type="expression" dxfId="109" priority="120">
      <formula>$Q167&gt;$R167</formula>
    </cfRule>
    <cfRule type="expression" dxfId="108" priority="121">
      <formula>$N167="FURGONETA"</formula>
    </cfRule>
  </conditionalFormatting>
  <conditionalFormatting sqref="N167:N178">
    <cfRule type="expression" dxfId="107" priority="118">
      <formula>$Q167&gt;$R167</formula>
    </cfRule>
    <cfRule type="expression" dxfId="106" priority="119">
      <formula>$N167="FURGONETA"</formula>
    </cfRule>
  </conditionalFormatting>
  <conditionalFormatting sqref="N167:N178">
    <cfRule type="expression" dxfId="105" priority="116">
      <formula>$Q167&gt;$R167</formula>
    </cfRule>
    <cfRule type="expression" dxfId="104" priority="117">
      <formula>$N167="FURGONETA"</formula>
    </cfRule>
  </conditionalFormatting>
  <conditionalFormatting sqref="N167:N178">
    <cfRule type="expression" dxfId="103" priority="114">
      <formula>$Q167&gt;$R167</formula>
    </cfRule>
    <cfRule type="expression" dxfId="102" priority="115">
      <formula>$N167="FURGONETA"</formula>
    </cfRule>
  </conditionalFormatting>
  <conditionalFormatting sqref="N167:N178">
    <cfRule type="expression" dxfId="101" priority="112">
      <formula>$Q167&gt;$R167</formula>
    </cfRule>
    <cfRule type="expression" dxfId="100" priority="113">
      <formula>$N167="FURGONETA"</formula>
    </cfRule>
  </conditionalFormatting>
  <conditionalFormatting sqref="N167:N178">
    <cfRule type="expression" dxfId="99" priority="110">
      <formula>$Q167&gt;$R167</formula>
    </cfRule>
    <cfRule type="expression" dxfId="98" priority="111">
      <formula>$N167="FURGONETA"</formula>
    </cfRule>
  </conditionalFormatting>
  <conditionalFormatting sqref="N167:N178">
    <cfRule type="expression" dxfId="97" priority="108">
      <formula>$Q167&gt;$R167</formula>
    </cfRule>
    <cfRule type="expression" dxfId="96" priority="109">
      <formula>$N167="FURGONETA"</formula>
    </cfRule>
  </conditionalFormatting>
  <conditionalFormatting sqref="N167:N178">
    <cfRule type="expression" dxfId="95" priority="106">
      <formula>$Q167&gt;$R167</formula>
    </cfRule>
    <cfRule type="expression" dxfId="94" priority="107">
      <formula>$N167="FURGONETA"</formula>
    </cfRule>
  </conditionalFormatting>
  <conditionalFormatting sqref="N167:N178">
    <cfRule type="expression" dxfId="93" priority="104">
      <formula>$Q167&gt;$R167</formula>
    </cfRule>
    <cfRule type="expression" dxfId="92" priority="105">
      <formula>$N167="FURGONETA"</formula>
    </cfRule>
  </conditionalFormatting>
  <conditionalFormatting sqref="N167:N178">
    <cfRule type="expression" dxfId="91" priority="102">
      <formula>$Q167&gt;$R167</formula>
    </cfRule>
    <cfRule type="expression" dxfId="90" priority="103">
      <formula>$N167="FURGONETA"</formula>
    </cfRule>
  </conditionalFormatting>
  <conditionalFormatting sqref="N167:N178">
    <cfRule type="expression" dxfId="89" priority="100">
      <formula>$Q167&gt;$R167</formula>
    </cfRule>
    <cfRule type="expression" dxfId="88" priority="101">
      <formula>$N167="FURGONETA"</formula>
    </cfRule>
  </conditionalFormatting>
  <conditionalFormatting sqref="N167:N178">
    <cfRule type="expression" dxfId="87" priority="98">
      <formula>$Q167&gt;$R167</formula>
    </cfRule>
    <cfRule type="expression" dxfId="86" priority="99">
      <formula>$N167="FURGONETA"</formula>
    </cfRule>
  </conditionalFormatting>
  <conditionalFormatting sqref="N167:N178">
    <cfRule type="expression" dxfId="85" priority="96">
      <formula>$Q167&gt;$R167</formula>
    </cfRule>
    <cfRule type="expression" dxfId="84" priority="97">
      <formula>$N167="FURGONETA"</formula>
    </cfRule>
  </conditionalFormatting>
  <conditionalFormatting sqref="N184:N195">
    <cfRule type="expression" dxfId="83" priority="94">
      <formula>$Q184&gt;$R184</formula>
    </cfRule>
    <cfRule type="expression" dxfId="82" priority="95">
      <formula>$N184="FURGONETA"</formula>
    </cfRule>
  </conditionalFormatting>
  <conditionalFormatting sqref="N184:N195">
    <cfRule type="expression" dxfId="81" priority="92">
      <formula>$Q184&gt;$R184</formula>
    </cfRule>
    <cfRule type="expression" dxfId="80" priority="93">
      <formula>$N184="FURGONETA"</formula>
    </cfRule>
  </conditionalFormatting>
  <conditionalFormatting sqref="N184:N195">
    <cfRule type="expression" dxfId="79" priority="90">
      <formula>$Q184&gt;$R184</formula>
    </cfRule>
    <cfRule type="expression" dxfId="78" priority="91">
      <formula>$N184="FURGONETA"</formula>
    </cfRule>
  </conditionalFormatting>
  <conditionalFormatting sqref="N184:N195">
    <cfRule type="expression" dxfId="77" priority="88">
      <formula>$Q184&gt;$R184</formula>
    </cfRule>
    <cfRule type="expression" dxfId="76" priority="89">
      <formula>$N184="FURGONETA"</formula>
    </cfRule>
  </conditionalFormatting>
  <conditionalFormatting sqref="N184:N195">
    <cfRule type="expression" dxfId="75" priority="86">
      <formula>$Q184&gt;$R184</formula>
    </cfRule>
    <cfRule type="expression" dxfId="74" priority="87">
      <formula>$N184="FURGONETA"</formula>
    </cfRule>
  </conditionalFormatting>
  <conditionalFormatting sqref="N184:N195">
    <cfRule type="expression" dxfId="73" priority="84">
      <formula>$Q184&gt;$R184</formula>
    </cfRule>
    <cfRule type="expression" dxfId="72" priority="85">
      <formula>$N184="FURGONETA"</formula>
    </cfRule>
  </conditionalFormatting>
  <conditionalFormatting sqref="N184:N195">
    <cfRule type="expression" dxfId="71" priority="82">
      <formula>$Q184&gt;$R184</formula>
    </cfRule>
    <cfRule type="expression" dxfId="70" priority="83">
      <formula>$N184="FURGONETA"</formula>
    </cfRule>
  </conditionalFormatting>
  <conditionalFormatting sqref="N184:N195">
    <cfRule type="expression" dxfId="69" priority="80">
      <formula>$Q184&gt;$R184</formula>
    </cfRule>
    <cfRule type="expression" dxfId="68" priority="81">
      <formula>$N184="FURGONETA"</formula>
    </cfRule>
  </conditionalFormatting>
  <conditionalFormatting sqref="N184:N195">
    <cfRule type="expression" dxfId="67" priority="78">
      <formula>$Q184&gt;$R184</formula>
    </cfRule>
    <cfRule type="expression" dxfId="66" priority="79">
      <formula>$N184="FURGONETA"</formula>
    </cfRule>
  </conditionalFormatting>
  <conditionalFormatting sqref="N184:N195">
    <cfRule type="expression" dxfId="65" priority="76">
      <formula>$Q184&gt;$R184</formula>
    </cfRule>
    <cfRule type="expression" dxfId="64" priority="77">
      <formula>$N184="FURGONETA"</formula>
    </cfRule>
  </conditionalFormatting>
  <conditionalFormatting sqref="N184:N195">
    <cfRule type="expression" dxfId="63" priority="74">
      <formula>$Q184&gt;$R184</formula>
    </cfRule>
    <cfRule type="expression" dxfId="62" priority="75">
      <formula>$N184="FURGONETA"</formula>
    </cfRule>
  </conditionalFormatting>
  <conditionalFormatting sqref="N184:N195">
    <cfRule type="expression" dxfId="61" priority="72">
      <formula>$Q184&gt;$R184</formula>
    </cfRule>
    <cfRule type="expression" dxfId="60" priority="73">
      <formula>$N184="FURGONETA"</formula>
    </cfRule>
  </conditionalFormatting>
  <conditionalFormatting sqref="N184:N195">
    <cfRule type="expression" dxfId="59" priority="70">
      <formula>$Q184&gt;$R184</formula>
    </cfRule>
    <cfRule type="expression" dxfId="58" priority="71">
      <formula>$N184="FURGONETA"</formula>
    </cfRule>
  </conditionalFormatting>
  <conditionalFormatting sqref="N184:N195">
    <cfRule type="expression" dxfId="57" priority="68">
      <formula>$Q184&gt;$R184</formula>
    </cfRule>
    <cfRule type="expression" dxfId="56" priority="69">
      <formula>$N184="FURGONETA"</formula>
    </cfRule>
  </conditionalFormatting>
  <conditionalFormatting sqref="N184:N195">
    <cfRule type="expression" dxfId="55" priority="66">
      <formula>$Q184&gt;$R184</formula>
    </cfRule>
    <cfRule type="expression" dxfId="54" priority="67">
      <formula>$N184="FURGONETA"</formula>
    </cfRule>
  </conditionalFormatting>
  <conditionalFormatting sqref="N184:N195">
    <cfRule type="expression" dxfId="53" priority="64">
      <formula>$Q184&gt;$R184</formula>
    </cfRule>
    <cfRule type="expression" dxfId="52" priority="65">
      <formula>$N184="FURGONETA"</formula>
    </cfRule>
  </conditionalFormatting>
  <conditionalFormatting sqref="N184:N195">
    <cfRule type="expression" dxfId="51" priority="62">
      <formula>$Q184&gt;$R184</formula>
    </cfRule>
    <cfRule type="expression" dxfId="50" priority="63">
      <formula>$N184="FURGONETA"</formula>
    </cfRule>
  </conditionalFormatting>
  <conditionalFormatting sqref="N201:N212">
    <cfRule type="expression" dxfId="49" priority="60">
      <formula>$Q201&gt;$R201</formula>
    </cfRule>
    <cfRule type="expression" dxfId="48" priority="61">
      <formula>$N201="FURGONETA"</formula>
    </cfRule>
  </conditionalFormatting>
  <conditionalFormatting sqref="N201:N212">
    <cfRule type="expression" dxfId="47" priority="58">
      <formula>$Q201&gt;$R201</formula>
    </cfRule>
    <cfRule type="expression" dxfId="46" priority="59">
      <formula>$N201="FURGONETA"</formula>
    </cfRule>
  </conditionalFormatting>
  <conditionalFormatting sqref="N201:N212">
    <cfRule type="expression" dxfId="45" priority="56">
      <formula>$Q201&gt;$R201</formula>
    </cfRule>
    <cfRule type="expression" dxfId="44" priority="57">
      <formula>$N201="FURGONETA"</formula>
    </cfRule>
  </conditionalFormatting>
  <conditionalFormatting sqref="N201:N212">
    <cfRule type="expression" dxfId="43" priority="54">
      <formula>$Q201&gt;$R201</formula>
    </cfRule>
    <cfRule type="expression" dxfId="42" priority="55">
      <formula>$N201="FURGONETA"</formula>
    </cfRule>
  </conditionalFormatting>
  <conditionalFormatting sqref="N201:N212">
    <cfRule type="expression" dxfId="41" priority="52">
      <formula>$Q201&gt;$R201</formula>
    </cfRule>
    <cfRule type="expression" dxfId="40" priority="53">
      <formula>$N201="FURGONETA"</formula>
    </cfRule>
  </conditionalFormatting>
  <conditionalFormatting sqref="N201:N212">
    <cfRule type="expression" dxfId="39" priority="50">
      <formula>$Q201&gt;$R201</formula>
    </cfRule>
    <cfRule type="expression" dxfId="38" priority="51">
      <formula>$N201="FURGONETA"</formula>
    </cfRule>
  </conditionalFormatting>
  <conditionalFormatting sqref="N201:N212">
    <cfRule type="expression" dxfId="37" priority="48">
      <formula>$Q201&gt;$R201</formula>
    </cfRule>
    <cfRule type="expression" dxfId="36" priority="49">
      <formula>$N201="FURGONETA"</formula>
    </cfRule>
  </conditionalFormatting>
  <conditionalFormatting sqref="N201:N212">
    <cfRule type="expression" dxfId="35" priority="46">
      <formula>$Q201&gt;$R201</formula>
    </cfRule>
    <cfRule type="expression" dxfId="34" priority="47">
      <formula>$N201="FURGONETA"</formula>
    </cfRule>
  </conditionalFormatting>
  <conditionalFormatting sqref="N201:N212">
    <cfRule type="expression" dxfId="33" priority="44">
      <formula>$Q201&gt;$R201</formula>
    </cfRule>
    <cfRule type="expression" dxfId="32" priority="45">
      <formula>$N201="FURGONETA"</formula>
    </cfRule>
  </conditionalFormatting>
  <conditionalFormatting sqref="N201:N212">
    <cfRule type="expression" dxfId="31" priority="42">
      <formula>$Q201&gt;$R201</formula>
    </cfRule>
    <cfRule type="expression" dxfId="30" priority="43">
      <formula>$N201="FURGONETA"</formula>
    </cfRule>
  </conditionalFormatting>
  <conditionalFormatting sqref="N201:N212">
    <cfRule type="expression" dxfId="29" priority="40">
      <formula>$Q201&gt;$R201</formula>
    </cfRule>
    <cfRule type="expression" dxfId="28" priority="41">
      <formula>$N201="FURGONETA"</formula>
    </cfRule>
  </conditionalFormatting>
  <conditionalFormatting sqref="N201:N212">
    <cfRule type="expression" dxfId="27" priority="38">
      <formula>$Q201&gt;$R201</formula>
    </cfRule>
    <cfRule type="expression" dxfId="26" priority="39">
      <formula>$N201="FURGONETA"</formula>
    </cfRule>
  </conditionalFormatting>
  <conditionalFormatting sqref="N201:N212">
    <cfRule type="expression" dxfId="25" priority="36">
      <formula>$Q201&gt;$R201</formula>
    </cfRule>
    <cfRule type="expression" dxfId="24" priority="37">
      <formula>$N201="FURGONETA"</formula>
    </cfRule>
  </conditionalFormatting>
  <conditionalFormatting sqref="N201:N212">
    <cfRule type="expression" dxfId="23" priority="34">
      <formula>$Q201&gt;$R201</formula>
    </cfRule>
    <cfRule type="expression" dxfId="22" priority="35">
      <formula>$N201="FURGONETA"</formula>
    </cfRule>
  </conditionalFormatting>
  <conditionalFormatting sqref="N201:N212">
    <cfRule type="expression" dxfId="21" priority="32">
      <formula>$Q201&gt;$R201</formula>
    </cfRule>
    <cfRule type="expression" dxfId="20" priority="33">
      <formula>$N201="FURGONETA"</formula>
    </cfRule>
  </conditionalFormatting>
  <conditionalFormatting sqref="N201:N212">
    <cfRule type="expression" dxfId="19" priority="30">
      <formula>$Q201&gt;$R201</formula>
    </cfRule>
    <cfRule type="expression" dxfId="18" priority="31">
      <formula>$N201="FURGONETA"</formula>
    </cfRule>
  </conditionalFormatting>
  <conditionalFormatting sqref="N201:N212">
    <cfRule type="expression" dxfId="17" priority="28">
      <formula>$Q201&gt;$R201</formula>
    </cfRule>
    <cfRule type="expression" dxfId="16" priority="29">
      <formula>$N201="FURGONETA"</formula>
    </cfRule>
  </conditionalFormatting>
  <conditionalFormatting sqref="N201:N212">
    <cfRule type="expression" dxfId="15" priority="26">
      <formula>$Q201&gt;$R201</formula>
    </cfRule>
    <cfRule type="expression" dxfId="14" priority="27">
      <formula>$N201="FURGONETA"</formula>
    </cfRule>
  </conditionalFormatting>
  <conditionalFormatting sqref="N201:N212">
    <cfRule type="expression" dxfId="13" priority="24">
      <formula>$Q201&gt;$R201</formula>
    </cfRule>
    <cfRule type="expression" dxfId="12" priority="25">
      <formula>$N201="FURGONETA"</formula>
    </cfRule>
  </conditionalFormatting>
  <conditionalFormatting sqref="I10:I215">
    <cfRule type="cellIs" dxfId="11" priority="19" operator="equal">
      <formula>""</formula>
    </cfRule>
    <cfRule type="cellIs" dxfId="10" priority="21" operator="equal">
      <formula>"REVISAR CITA"</formula>
    </cfRule>
  </conditionalFormatting>
  <conditionalFormatting sqref="J10:M215">
    <cfRule type="cellIs" dxfId="9" priority="3" operator="equal">
      <formula>"ESTACION"</formula>
    </cfRule>
    <cfRule type="cellIs" dxfId="8" priority="4" operator="equal">
      <formula>"HORA"</formula>
    </cfRule>
    <cfRule type="cellIs" dxfId="7" priority="5" operator="equal">
      <formula>"DIA"</formula>
    </cfRule>
    <cfRule type="cellIs" dxfId="6" priority="13" operator="equal">
      <formula>B10</formula>
    </cfRule>
  </conditionalFormatting>
  <conditionalFormatting sqref="S10:S215 J10:P215 Q9:R215">
    <cfRule type="cellIs" dxfId="5" priority="8" stopIfTrue="1" operator="equal">
      <formula>""</formula>
    </cfRule>
  </conditionalFormatting>
  <conditionalFormatting sqref="K10:M215">
    <cfRule type="cellIs" dxfId="4" priority="6" operator="equal">
      <formula>"ERROR"</formula>
    </cfRule>
  </conditionalFormatting>
  <conditionalFormatting sqref="J10:J215">
    <cfRule type="cellIs" dxfId="3" priority="7" operator="equal">
      <formula>"COMPROBACION CITA"</formula>
    </cfRule>
  </conditionalFormatting>
  <conditionalFormatting sqref="M10:M215">
    <cfRule type="cellIs" dxfId="2" priority="18" operator="equal">
      <formula>$F10</formula>
    </cfRule>
  </conditionalFormatting>
  <conditionalFormatting sqref="N13:N26">
    <cfRule type="expression" dxfId="1" priority="1">
      <formula>$Q13&gt;$R13</formula>
    </cfRule>
    <cfRule type="expression" dxfId="0" priority="2">
      <formula>$N13="FURGONETA"</formula>
    </cfRule>
  </conditionalFormatting>
  <printOptions horizontalCentered="1"/>
  <pageMargins left="0.39370078740157483" right="0.70866141732283472" top="0.74803149606299213" bottom="0.74803149606299213" header="0" footer="0"/>
  <pageSetup paperSize="9" scale="94" orientation="landscape" horizontalDpi="360" verticalDpi="360" r:id="rId1"/>
  <rowBreaks count="10" manualBreakCount="10">
    <brk id="50" min="1" max="8" man="1"/>
    <brk id="64" min="1" max="8" man="1"/>
    <brk id="77" min="1" max="8" man="1"/>
    <brk id="95" min="1" max="8" man="1"/>
    <brk id="112" min="1" max="8" man="1"/>
    <brk id="129" min="1" max="8" man="1"/>
    <brk id="146" min="1" max="8" man="1"/>
    <brk id="163" min="1" max="8" man="1"/>
    <brk id="180" min="1" max="8" man="1"/>
    <brk id="197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200"/>
  <sheetViews>
    <sheetView showGridLines="0" workbookViewId="0">
      <selection activeCell="A2" sqref="A2"/>
    </sheetView>
  </sheetViews>
  <sheetFormatPr baseColWidth="10" defaultRowHeight="15"/>
  <cols>
    <col min="1" max="2" width="11.42578125" style="70"/>
    <col min="3" max="3" width="11.85546875" style="74" bestFit="1" customWidth="1"/>
    <col min="4" max="4" width="18.5703125" style="71" customWidth="1"/>
    <col min="5" max="16384" width="11.42578125" style="74"/>
  </cols>
  <sheetData>
    <row r="1" spans="1:4">
      <c r="A1" s="72" t="s">
        <v>22</v>
      </c>
      <c r="B1" s="72" t="s">
        <v>4</v>
      </c>
      <c r="C1" s="72"/>
      <c r="D1" s="73" t="s">
        <v>78</v>
      </c>
    </row>
    <row r="2" spans="1:4">
      <c r="A2" s="70">
        <v>314</v>
      </c>
      <c r="B2" s="70" t="s">
        <v>70</v>
      </c>
      <c r="C2" s="74">
        <f t="shared" ref="C2:C33" si="0">IF(A2="","",A2)</f>
        <v>314</v>
      </c>
      <c r="D2" s="71" t="s">
        <v>1</v>
      </c>
    </row>
    <row r="3" spans="1:4">
      <c r="A3" s="70">
        <v>886</v>
      </c>
      <c r="B3" s="70" t="s">
        <v>23</v>
      </c>
      <c r="C3" s="74">
        <f t="shared" si="0"/>
        <v>886</v>
      </c>
      <c r="D3" s="71" t="s">
        <v>1</v>
      </c>
    </row>
    <row r="4" spans="1:4">
      <c r="A4" s="70">
        <v>888</v>
      </c>
      <c r="B4" s="70" t="s">
        <v>24</v>
      </c>
      <c r="C4" s="74">
        <f t="shared" si="0"/>
        <v>888</v>
      </c>
      <c r="D4" s="71" t="s">
        <v>1</v>
      </c>
    </row>
    <row r="5" spans="1:4">
      <c r="A5" s="70">
        <v>1502</v>
      </c>
      <c r="B5" s="70" t="s">
        <v>20</v>
      </c>
      <c r="C5" s="74">
        <f t="shared" si="0"/>
        <v>1502</v>
      </c>
      <c r="D5" s="71" t="s">
        <v>1</v>
      </c>
    </row>
    <row r="6" spans="1:4">
      <c r="A6" s="70">
        <v>1815</v>
      </c>
      <c r="B6" s="70" t="s">
        <v>7</v>
      </c>
      <c r="C6" s="74">
        <f t="shared" si="0"/>
        <v>1815</v>
      </c>
      <c r="D6" s="71" t="s">
        <v>1</v>
      </c>
    </row>
    <row r="7" spans="1:4">
      <c r="A7" s="70">
        <v>1817</v>
      </c>
      <c r="B7" s="70" t="s">
        <v>8</v>
      </c>
      <c r="C7" s="74">
        <f t="shared" si="0"/>
        <v>1817</v>
      </c>
      <c r="D7" s="71" t="s">
        <v>1</v>
      </c>
    </row>
    <row r="8" spans="1:4">
      <c r="A8" s="70">
        <v>1917</v>
      </c>
      <c r="B8" s="70" t="s">
        <v>25</v>
      </c>
      <c r="C8" s="74">
        <f t="shared" si="0"/>
        <v>1917</v>
      </c>
      <c r="D8" s="71" t="s">
        <v>1</v>
      </c>
    </row>
    <row r="9" spans="1:4">
      <c r="A9" s="70">
        <v>1958</v>
      </c>
      <c r="B9" s="70" t="s">
        <v>26</v>
      </c>
      <c r="C9" s="74">
        <f t="shared" si="0"/>
        <v>1958</v>
      </c>
      <c r="D9" s="71" t="s">
        <v>1</v>
      </c>
    </row>
    <row r="10" spans="1:4">
      <c r="A10" s="70">
        <v>1966</v>
      </c>
      <c r="B10" s="70" t="s">
        <v>27</v>
      </c>
      <c r="C10" s="74">
        <f t="shared" si="0"/>
        <v>1966</v>
      </c>
      <c r="D10" s="71" t="s">
        <v>1</v>
      </c>
    </row>
    <row r="11" spans="1:4">
      <c r="A11" s="70">
        <v>1967</v>
      </c>
      <c r="B11" s="70" t="s">
        <v>12</v>
      </c>
      <c r="C11" s="74">
        <f t="shared" si="0"/>
        <v>1967</v>
      </c>
      <c r="D11" s="71" t="s">
        <v>1</v>
      </c>
    </row>
    <row r="12" spans="1:4">
      <c r="A12" s="70">
        <v>1971</v>
      </c>
      <c r="B12" s="70" t="s">
        <v>17</v>
      </c>
      <c r="C12" s="74">
        <f t="shared" si="0"/>
        <v>1971</v>
      </c>
      <c r="D12" s="71" t="s">
        <v>1</v>
      </c>
    </row>
    <row r="13" spans="1:4">
      <c r="A13" s="70">
        <v>1972</v>
      </c>
      <c r="B13" s="70" t="s">
        <v>16</v>
      </c>
      <c r="C13" s="74">
        <f t="shared" si="0"/>
        <v>1972</v>
      </c>
      <c r="D13" s="71" t="s">
        <v>1</v>
      </c>
    </row>
    <row r="14" spans="1:4">
      <c r="A14" s="70">
        <v>1973</v>
      </c>
      <c r="B14" s="70" t="s">
        <v>13</v>
      </c>
      <c r="C14" s="74">
        <f t="shared" si="0"/>
        <v>1973</v>
      </c>
      <c r="D14" s="71" t="s">
        <v>1</v>
      </c>
    </row>
    <row r="15" spans="1:4">
      <c r="A15" s="70">
        <v>1974</v>
      </c>
      <c r="B15" s="70" t="s">
        <v>14</v>
      </c>
      <c r="C15" s="74">
        <f t="shared" si="0"/>
        <v>1974</v>
      </c>
      <c r="D15" s="71" t="s">
        <v>1</v>
      </c>
    </row>
    <row r="16" spans="1:4">
      <c r="A16" s="70">
        <v>1976</v>
      </c>
      <c r="B16" s="70" t="s">
        <v>28</v>
      </c>
      <c r="C16" s="74">
        <f t="shared" si="0"/>
        <v>1976</v>
      </c>
      <c r="D16" s="71" t="s">
        <v>1</v>
      </c>
    </row>
    <row r="17" spans="1:4">
      <c r="A17" s="70">
        <v>1978</v>
      </c>
      <c r="B17" s="70" t="s">
        <v>29</v>
      </c>
      <c r="C17" s="74">
        <f t="shared" si="0"/>
        <v>1978</v>
      </c>
      <c r="D17" s="71" t="s">
        <v>1</v>
      </c>
    </row>
    <row r="18" spans="1:4">
      <c r="A18" s="70">
        <v>1980</v>
      </c>
      <c r="B18" s="70" t="s">
        <v>30</v>
      </c>
      <c r="C18" s="74">
        <f t="shared" si="0"/>
        <v>1980</v>
      </c>
      <c r="D18" s="71" t="s">
        <v>1</v>
      </c>
    </row>
    <row r="19" spans="1:4">
      <c r="A19" s="70">
        <v>1982</v>
      </c>
      <c r="B19" s="70" t="s">
        <v>31</v>
      </c>
      <c r="C19" s="74">
        <f t="shared" si="0"/>
        <v>1982</v>
      </c>
      <c r="D19" s="71" t="s">
        <v>1</v>
      </c>
    </row>
    <row r="20" spans="1:4">
      <c r="A20" s="70">
        <v>1984</v>
      </c>
      <c r="B20" s="70" t="s">
        <v>32</v>
      </c>
      <c r="C20" s="74">
        <f t="shared" si="0"/>
        <v>1984</v>
      </c>
      <c r="D20" s="71" t="s">
        <v>1</v>
      </c>
    </row>
    <row r="21" spans="1:4">
      <c r="A21" s="70">
        <v>1986</v>
      </c>
      <c r="B21" s="70" t="s">
        <v>33</v>
      </c>
      <c r="C21" s="74">
        <f t="shared" si="0"/>
        <v>1986</v>
      </c>
      <c r="D21" s="71" t="s">
        <v>1</v>
      </c>
    </row>
    <row r="22" spans="1:4">
      <c r="A22" s="70">
        <v>1988</v>
      </c>
      <c r="B22" s="70" t="s">
        <v>34</v>
      </c>
      <c r="C22" s="74">
        <f t="shared" si="0"/>
        <v>1988</v>
      </c>
      <c r="D22" s="71" t="s">
        <v>1</v>
      </c>
    </row>
    <row r="23" spans="1:4">
      <c r="A23" s="70">
        <v>1990</v>
      </c>
      <c r="B23" s="70" t="s">
        <v>35</v>
      </c>
      <c r="C23" s="74">
        <f t="shared" si="0"/>
        <v>1990</v>
      </c>
      <c r="D23" s="71" t="s">
        <v>1</v>
      </c>
    </row>
    <row r="24" spans="1:4">
      <c r="A24" s="70">
        <v>1992</v>
      </c>
      <c r="B24" s="70" t="s">
        <v>36</v>
      </c>
      <c r="C24" s="74">
        <f t="shared" si="0"/>
        <v>1992</v>
      </c>
      <c r="D24" s="71" t="s">
        <v>1</v>
      </c>
    </row>
    <row r="25" spans="1:4">
      <c r="A25" s="70">
        <v>1994</v>
      </c>
      <c r="B25" s="70" t="s">
        <v>37</v>
      </c>
      <c r="C25" s="74">
        <f t="shared" si="0"/>
        <v>1994</v>
      </c>
      <c r="D25" s="71" t="s">
        <v>1</v>
      </c>
    </row>
    <row r="26" spans="1:4">
      <c r="A26" s="70">
        <v>1996</v>
      </c>
      <c r="B26" s="70" t="s">
        <v>38</v>
      </c>
      <c r="C26" s="74">
        <f t="shared" si="0"/>
        <v>1996</v>
      </c>
      <c r="D26" s="71" t="s">
        <v>1</v>
      </c>
    </row>
    <row r="27" spans="1:4">
      <c r="A27" s="70">
        <v>2318</v>
      </c>
      <c r="B27" s="70" t="s">
        <v>39</v>
      </c>
      <c r="C27" s="74">
        <f t="shared" si="0"/>
        <v>2318</v>
      </c>
      <c r="D27" s="71" t="s">
        <v>1</v>
      </c>
    </row>
    <row r="28" spans="1:4">
      <c r="A28" s="70">
        <v>2319</v>
      </c>
      <c r="B28" s="70" t="s">
        <v>40</v>
      </c>
      <c r="C28" s="74">
        <f t="shared" si="0"/>
        <v>2319</v>
      </c>
      <c r="D28" s="71" t="s">
        <v>1</v>
      </c>
    </row>
    <row r="29" spans="1:4">
      <c r="A29" s="70">
        <v>2320</v>
      </c>
      <c r="B29" s="70" t="s">
        <v>41</v>
      </c>
      <c r="C29" s="74">
        <f t="shared" si="0"/>
        <v>2320</v>
      </c>
      <c r="D29" s="71" t="s">
        <v>1</v>
      </c>
    </row>
    <row r="30" spans="1:4">
      <c r="A30" s="70">
        <v>2331</v>
      </c>
      <c r="B30" s="70" t="s">
        <v>42</v>
      </c>
      <c r="C30" s="74">
        <f t="shared" si="0"/>
        <v>2331</v>
      </c>
      <c r="D30" s="71" t="s">
        <v>1</v>
      </c>
    </row>
    <row r="31" spans="1:4">
      <c r="A31" s="70">
        <v>2332</v>
      </c>
      <c r="B31" s="70" t="s">
        <v>43</v>
      </c>
      <c r="C31" s="74">
        <f t="shared" si="0"/>
        <v>2332</v>
      </c>
      <c r="D31" s="71" t="s">
        <v>1</v>
      </c>
    </row>
    <row r="32" spans="1:4">
      <c r="A32" s="70">
        <v>2333</v>
      </c>
      <c r="B32" s="70" t="s">
        <v>44</v>
      </c>
      <c r="C32" s="74">
        <f t="shared" si="0"/>
        <v>2333</v>
      </c>
      <c r="D32" s="71" t="s">
        <v>1</v>
      </c>
    </row>
    <row r="33" spans="1:4">
      <c r="A33" s="70">
        <v>2335</v>
      </c>
      <c r="B33" s="70" t="s">
        <v>45</v>
      </c>
      <c r="C33" s="74">
        <f t="shared" si="0"/>
        <v>2335</v>
      </c>
      <c r="D33" s="71" t="s">
        <v>1</v>
      </c>
    </row>
    <row r="34" spans="1:4">
      <c r="A34" s="70">
        <v>2338</v>
      </c>
      <c r="B34" s="70" t="s">
        <v>46</v>
      </c>
      <c r="C34" s="74">
        <f t="shared" ref="C34:C65" si="1">IF(A34="","",A34)</f>
        <v>2338</v>
      </c>
      <c r="D34" s="71" t="s">
        <v>1</v>
      </c>
    </row>
    <row r="35" spans="1:4">
      <c r="A35" s="70">
        <v>2339</v>
      </c>
      <c r="B35" s="70" t="s">
        <v>5</v>
      </c>
      <c r="C35" s="74">
        <f t="shared" si="1"/>
        <v>2339</v>
      </c>
      <c r="D35" s="71" t="s">
        <v>1</v>
      </c>
    </row>
    <row r="36" spans="1:4">
      <c r="A36" s="70">
        <v>2341</v>
      </c>
      <c r="B36" s="70" t="s">
        <v>15</v>
      </c>
      <c r="C36" s="74">
        <f t="shared" si="1"/>
        <v>2341</v>
      </c>
      <c r="D36" s="71" t="s">
        <v>1</v>
      </c>
    </row>
    <row r="37" spans="1:4">
      <c r="A37" s="70">
        <v>2353</v>
      </c>
      <c r="B37" s="70" t="s">
        <v>18</v>
      </c>
      <c r="C37" s="74">
        <f t="shared" si="1"/>
        <v>2353</v>
      </c>
      <c r="D37" s="71" t="s">
        <v>1</v>
      </c>
    </row>
    <row r="38" spans="1:4">
      <c r="A38" s="70">
        <v>2354</v>
      </c>
      <c r="B38" s="70" t="s">
        <v>19</v>
      </c>
      <c r="C38" s="74">
        <f t="shared" si="1"/>
        <v>2354</v>
      </c>
      <c r="D38" s="71" t="s">
        <v>1</v>
      </c>
    </row>
    <row r="39" spans="1:4">
      <c r="A39" s="70">
        <v>2357</v>
      </c>
      <c r="B39" s="70" t="s">
        <v>21</v>
      </c>
      <c r="C39" s="74">
        <f t="shared" si="1"/>
        <v>2357</v>
      </c>
      <c r="D39" s="71" t="s">
        <v>1</v>
      </c>
    </row>
    <row r="40" spans="1:4">
      <c r="A40" s="70">
        <v>2368</v>
      </c>
      <c r="B40" s="70" t="s">
        <v>47</v>
      </c>
      <c r="C40" s="74">
        <f t="shared" si="1"/>
        <v>2368</v>
      </c>
      <c r="D40" s="71" t="s">
        <v>1</v>
      </c>
    </row>
    <row r="41" spans="1:4">
      <c r="A41" s="70">
        <v>2370</v>
      </c>
      <c r="B41" s="70" t="s">
        <v>48</v>
      </c>
      <c r="C41" s="74">
        <f t="shared" si="1"/>
        <v>2370</v>
      </c>
      <c r="D41" s="71" t="s">
        <v>1</v>
      </c>
    </row>
    <row r="42" spans="1:4">
      <c r="A42" s="70">
        <v>2372</v>
      </c>
      <c r="B42" s="70" t="s">
        <v>49</v>
      </c>
      <c r="C42" s="74">
        <f t="shared" si="1"/>
        <v>2372</v>
      </c>
      <c r="D42" s="71" t="s">
        <v>1</v>
      </c>
    </row>
    <row r="43" spans="1:4">
      <c r="A43" s="70">
        <v>2374</v>
      </c>
      <c r="B43" s="70" t="s">
        <v>50</v>
      </c>
      <c r="C43" s="74">
        <f t="shared" si="1"/>
        <v>2374</v>
      </c>
      <c r="D43" s="71" t="s">
        <v>1</v>
      </c>
    </row>
    <row r="44" spans="1:4">
      <c r="A44" s="70">
        <v>2376</v>
      </c>
      <c r="B44" s="70" t="s">
        <v>51</v>
      </c>
      <c r="C44" s="74">
        <f t="shared" si="1"/>
        <v>2376</v>
      </c>
      <c r="D44" s="71" t="s">
        <v>1</v>
      </c>
    </row>
    <row r="45" spans="1:4">
      <c r="A45" s="70">
        <v>2398</v>
      </c>
      <c r="B45" s="70" t="s">
        <v>9</v>
      </c>
      <c r="C45" s="74">
        <f t="shared" si="1"/>
        <v>2398</v>
      </c>
      <c r="D45" s="71" t="s">
        <v>1</v>
      </c>
    </row>
    <row r="46" spans="1:4">
      <c r="A46" s="70">
        <v>2400</v>
      </c>
      <c r="B46" s="70" t="s">
        <v>52</v>
      </c>
      <c r="C46" s="74">
        <f t="shared" si="1"/>
        <v>2400</v>
      </c>
      <c r="D46" s="71" t="s">
        <v>1</v>
      </c>
    </row>
    <row r="47" spans="1:4">
      <c r="A47" s="70">
        <v>2424</v>
      </c>
      <c r="B47" s="70" t="s">
        <v>53</v>
      </c>
      <c r="C47" s="74">
        <f t="shared" si="1"/>
        <v>2424</v>
      </c>
      <c r="D47" s="71" t="s">
        <v>1</v>
      </c>
    </row>
    <row r="48" spans="1:4">
      <c r="A48" s="70">
        <v>2649</v>
      </c>
      <c r="B48" s="70" t="s">
        <v>54</v>
      </c>
      <c r="C48" s="74">
        <f t="shared" si="1"/>
        <v>2649</v>
      </c>
      <c r="D48" s="71" t="s">
        <v>1</v>
      </c>
    </row>
    <row r="49" spans="1:4">
      <c r="A49" s="70">
        <v>2736</v>
      </c>
      <c r="B49" s="70" t="s">
        <v>6</v>
      </c>
      <c r="C49" s="74">
        <f t="shared" si="1"/>
        <v>2736</v>
      </c>
      <c r="D49" s="71" t="s">
        <v>1</v>
      </c>
    </row>
    <row r="50" spans="1:4">
      <c r="A50" s="70">
        <v>3168</v>
      </c>
      <c r="B50" s="70" t="s">
        <v>80</v>
      </c>
      <c r="C50" s="74">
        <f t="shared" si="1"/>
        <v>3168</v>
      </c>
      <c r="D50" s="71" t="s">
        <v>1</v>
      </c>
    </row>
    <row r="51" spans="1:4">
      <c r="A51" s="70">
        <v>3234</v>
      </c>
      <c r="B51" s="70" t="s">
        <v>81</v>
      </c>
      <c r="C51" s="74">
        <f t="shared" si="1"/>
        <v>3234</v>
      </c>
      <c r="D51" s="71" t="s">
        <v>1</v>
      </c>
    </row>
    <row r="52" spans="1:4">
      <c r="A52" s="70">
        <v>3236</v>
      </c>
      <c r="B52" s="70" t="s">
        <v>82</v>
      </c>
      <c r="C52" s="74">
        <f t="shared" si="1"/>
        <v>3236</v>
      </c>
      <c r="D52" s="71" t="s">
        <v>1</v>
      </c>
    </row>
    <row r="53" spans="1:4">
      <c r="A53" s="70">
        <v>3238</v>
      </c>
      <c r="B53" s="70" t="s">
        <v>83</v>
      </c>
      <c r="C53" s="74">
        <f t="shared" si="1"/>
        <v>3238</v>
      </c>
      <c r="D53" s="71" t="s">
        <v>1</v>
      </c>
    </row>
    <row r="54" spans="1:4">
      <c r="A54" s="70">
        <v>3240</v>
      </c>
      <c r="B54" s="70" t="s">
        <v>84</v>
      </c>
      <c r="C54" s="74">
        <f t="shared" si="1"/>
        <v>3240</v>
      </c>
      <c r="D54" s="71" t="s">
        <v>1</v>
      </c>
    </row>
    <row r="55" spans="1:4">
      <c r="A55" s="70">
        <v>3242</v>
      </c>
      <c r="B55" s="70" t="s">
        <v>86</v>
      </c>
      <c r="C55" s="74">
        <f t="shared" si="1"/>
        <v>3242</v>
      </c>
      <c r="D55" s="71" t="s">
        <v>1</v>
      </c>
    </row>
    <row r="56" spans="1:4">
      <c r="A56" s="70">
        <v>3244</v>
      </c>
      <c r="B56" s="70" t="s">
        <v>85</v>
      </c>
      <c r="C56" s="74">
        <f t="shared" si="1"/>
        <v>3244</v>
      </c>
      <c r="D56" s="71" t="s">
        <v>1</v>
      </c>
    </row>
    <row r="57" spans="1:4">
      <c r="A57" s="70">
        <v>3246</v>
      </c>
      <c r="B57" s="70" t="s">
        <v>87</v>
      </c>
      <c r="C57" s="74">
        <f t="shared" si="1"/>
        <v>3246</v>
      </c>
      <c r="D57" s="71" t="s">
        <v>1</v>
      </c>
    </row>
    <row r="58" spans="1:4">
      <c r="A58" s="70">
        <v>3248</v>
      </c>
      <c r="B58" s="70" t="s">
        <v>88</v>
      </c>
      <c r="C58" s="74">
        <f t="shared" si="1"/>
        <v>3248</v>
      </c>
      <c r="D58" s="71" t="s">
        <v>1</v>
      </c>
    </row>
    <row r="59" spans="1:4">
      <c r="A59" s="70">
        <v>3250</v>
      </c>
      <c r="B59" s="70" t="s">
        <v>89</v>
      </c>
      <c r="C59" s="74">
        <f t="shared" si="1"/>
        <v>3250</v>
      </c>
      <c r="D59" s="71" t="s">
        <v>1</v>
      </c>
    </row>
    <row r="60" spans="1:4">
      <c r="A60" s="70">
        <v>3277</v>
      </c>
      <c r="B60" s="70" t="s">
        <v>55</v>
      </c>
      <c r="C60" s="74">
        <f t="shared" si="1"/>
        <v>3277</v>
      </c>
      <c r="D60" s="71" t="s">
        <v>1</v>
      </c>
    </row>
    <row r="61" spans="1:4">
      <c r="A61" s="70">
        <v>3279</v>
      </c>
      <c r="B61" s="70" t="s">
        <v>56</v>
      </c>
      <c r="C61" s="74">
        <f t="shared" si="1"/>
        <v>3279</v>
      </c>
      <c r="D61" s="71" t="s">
        <v>1</v>
      </c>
    </row>
    <row r="62" spans="1:4">
      <c r="A62" s="70">
        <v>3281</v>
      </c>
      <c r="B62" s="70" t="s">
        <v>57</v>
      </c>
      <c r="C62" s="74">
        <f t="shared" si="1"/>
        <v>3281</v>
      </c>
      <c r="D62" s="71" t="s">
        <v>1</v>
      </c>
    </row>
    <row r="63" spans="1:4">
      <c r="A63" s="70">
        <v>3283</v>
      </c>
      <c r="B63" s="70" t="s">
        <v>58</v>
      </c>
      <c r="C63" s="74">
        <f t="shared" si="1"/>
        <v>3283</v>
      </c>
      <c r="D63" s="71" t="s">
        <v>1</v>
      </c>
    </row>
    <row r="64" spans="1:4">
      <c r="A64" s="70">
        <v>3308</v>
      </c>
      <c r="B64" s="70" t="s">
        <v>60</v>
      </c>
      <c r="C64" s="74">
        <f t="shared" si="1"/>
        <v>3308</v>
      </c>
      <c r="D64" s="71" t="s">
        <v>1</v>
      </c>
    </row>
    <row r="65" spans="1:4">
      <c r="A65" s="70">
        <v>3310</v>
      </c>
      <c r="B65" s="70" t="s">
        <v>61</v>
      </c>
      <c r="C65" s="74">
        <f t="shared" si="1"/>
        <v>3310</v>
      </c>
      <c r="D65" s="71" t="s">
        <v>1</v>
      </c>
    </row>
    <row r="66" spans="1:4">
      <c r="A66" s="70">
        <v>3312</v>
      </c>
      <c r="B66" s="70" t="s">
        <v>62</v>
      </c>
      <c r="C66" s="74">
        <f t="shared" ref="C66:C76" si="2">IF(A66="","",A66)</f>
        <v>3312</v>
      </c>
      <c r="D66" s="71" t="s">
        <v>1</v>
      </c>
    </row>
    <row r="67" spans="1:4">
      <c r="A67" s="70">
        <v>3554</v>
      </c>
      <c r="B67" s="70" t="s">
        <v>63</v>
      </c>
      <c r="C67" s="74">
        <f t="shared" si="2"/>
        <v>3554</v>
      </c>
      <c r="D67" s="71" t="s">
        <v>1</v>
      </c>
    </row>
    <row r="68" spans="1:4">
      <c r="A68" s="70">
        <v>3564</v>
      </c>
      <c r="B68" s="70" t="s">
        <v>64</v>
      </c>
      <c r="C68" s="74">
        <f t="shared" si="2"/>
        <v>3564</v>
      </c>
      <c r="D68" s="71" t="s">
        <v>1</v>
      </c>
    </row>
    <row r="69" spans="1:4">
      <c r="A69" s="70">
        <v>3566</v>
      </c>
      <c r="B69" s="70" t="s">
        <v>65</v>
      </c>
      <c r="C69" s="74">
        <f t="shared" si="2"/>
        <v>3566</v>
      </c>
      <c r="D69" s="71" t="s">
        <v>1</v>
      </c>
    </row>
    <row r="70" spans="1:4">
      <c r="A70" s="70">
        <v>3782</v>
      </c>
      <c r="B70" s="70" t="s">
        <v>90</v>
      </c>
      <c r="C70" s="74">
        <f t="shared" si="2"/>
        <v>3782</v>
      </c>
      <c r="D70" s="71" t="s">
        <v>1</v>
      </c>
    </row>
    <row r="71" spans="1:4">
      <c r="A71" s="70">
        <v>3784</v>
      </c>
      <c r="B71" s="70" t="s">
        <v>91</v>
      </c>
      <c r="C71" s="74">
        <f t="shared" si="2"/>
        <v>3784</v>
      </c>
      <c r="D71" s="71" t="s">
        <v>1</v>
      </c>
    </row>
    <row r="72" spans="1:4">
      <c r="A72" s="70">
        <v>3850</v>
      </c>
      <c r="B72" s="70" t="s">
        <v>66</v>
      </c>
      <c r="C72" s="74">
        <f t="shared" si="2"/>
        <v>3850</v>
      </c>
      <c r="D72" s="71" t="s">
        <v>1</v>
      </c>
    </row>
    <row r="73" spans="1:4">
      <c r="A73" s="70">
        <v>3860</v>
      </c>
      <c r="B73" s="70" t="s">
        <v>68</v>
      </c>
      <c r="C73" s="74">
        <f t="shared" si="2"/>
        <v>3860</v>
      </c>
      <c r="D73" s="71" t="s">
        <v>1</v>
      </c>
    </row>
    <row r="74" spans="1:4">
      <c r="A74" s="70">
        <v>3862</v>
      </c>
      <c r="B74" s="70" t="s">
        <v>69</v>
      </c>
      <c r="C74" s="74">
        <f t="shared" si="2"/>
        <v>3862</v>
      </c>
      <c r="D74" s="71" t="s">
        <v>1</v>
      </c>
    </row>
    <row r="75" spans="1:4">
      <c r="A75" s="70">
        <v>5372</v>
      </c>
      <c r="B75" s="70" t="s">
        <v>71</v>
      </c>
      <c r="C75" s="74">
        <f t="shared" si="2"/>
        <v>5372</v>
      </c>
      <c r="D75" s="71" t="s">
        <v>75</v>
      </c>
    </row>
    <row r="76" spans="1:4">
      <c r="A76" s="70">
        <v>7079</v>
      </c>
      <c r="B76" s="70" t="s">
        <v>67</v>
      </c>
      <c r="C76" s="74">
        <f t="shared" si="2"/>
        <v>7079</v>
      </c>
      <c r="D76" s="71" t="s">
        <v>1</v>
      </c>
    </row>
    <row r="77" spans="1:4">
      <c r="C77" s="74" t="str">
        <f t="shared" ref="C77:C130" si="3">IF(A77="","",A77)</f>
        <v/>
      </c>
    </row>
    <row r="78" spans="1:4">
      <c r="C78" s="74" t="str">
        <f t="shared" si="3"/>
        <v/>
      </c>
    </row>
    <row r="79" spans="1:4">
      <c r="C79" s="74" t="str">
        <f t="shared" si="3"/>
        <v/>
      </c>
    </row>
    <row r="80" spans="1:4">
      <c r="C80" s="74" t="str">
        <f t="shared" si="3"/>
        <v/>
      </c>
    </row>
    <row r="81" spans="3:3">
      <c r="C81" s="74" t="str">
        <f t="shared" si="3"/>
        <v/>
      </c>
    </row>
    <row r="82" spans="3:3">
      <c r="C82" s="74" t="str">
        <f t="shared" si="3"/>
        <v/>
      </c>
    </row>
    <row r="83" spans="3:3">
      <c r="C83" s="74" t="str">
        <f t="shared" si="3"/>
        <v/>
      </c>
    </row>
    <row r="84" spans="3:3">
      <c r="C84" s="74" t="str">
        <f t="shared" si="3"/>
        <v/>
      </c>
    </row>
    <row r="85" spans="3:3">
      <c r="C85" s="74" t="str">
        <f t="shared" si="3"/>
        <v/>
      </c>
    </row>
    <row r="86" spans="3:3">
      <c r="C86" s="74" t="str">
        <f t="shared" si="3"/>
        <v/>
      </c>
    </row>
    <row r="87" spans="3:3">
      <c r="C87" s="74" t="str">
        <f t="shared" si="3"/>
        <v/>
      </c>
    </row>
    <row r="88" spans="3:3">
      <c r="C88" s="74" t="str">
        <f t="shared" si="3"/>
        <v/>
      </c>
    </row>
    <row r="89" spans="3:3">
      <c r="C89" s="74" t="str">
        <f t="shared" si="3"/>
        <v/>
      </c>
    </row>
    <row r="90" spans="3:3">
      <c r="C90" s="74" t="str">
        <f t="shared" si="3"/>
        <v/>
      </c>
    </row>
    <row r="91" spans="3:3">
      <c r="C91" s="74" t="str">
        <f t="shared" si="3"/>
        <v/>
      </c>
    </row>
    <row r="92" spans="3:3">
      <c r="C92" s="74" t="str">
        <f t="shared" si="3"/>
        <v/>
      </c>
    </row>
    <row r="93" spans="3:3">
      <c r="C93" s="74" t="str">
        <f t="shared" si="3"/>
        <v/>
      </c>
    </row>
    <row r="94" spans="3:3">
      <c r="C94" s="74" t="str">
        <f t="shared" si="3"/>
        <v/>
      </c>
    </row>
    <row r="95" spans="3:3">
      <c r="C95" s="74" t="str">
        <f t="shared" si="3"/>
        <v/>
      </c>
    </row>
    <row r="96" spans="3:3">
      <c r="C96" s="74" t="str">
        <f t="shared" si="3"/>
        <v/>
      </c>
    </row>
    <row r="97" spans="3:3">
      <c r="C97" s="74" t="str">
        <f t="shared" si="3"/>
        <v/>
      </c>
    </row>
    <row r="98" spans="3:3">
      <c r="C98" s="74" t="str">
        <f t="shared" si="3"/>
        <v/>
      </c>
    </row>
    <row r="99" spans="3:3">
      <c r="C99" s="74" t="str">
        <f t="shared" si="3"/>
        <v/>
      </c>
    </row>
    <row r="100" spans="3:3">
      <c r="C100" s="74" t="str">
        <f t="shared" si="3"/>
        <v/>
      </c>
    </row>
    <row r="101" spans="3:3">
      <c r="C101" s="74" t="str">
        <f t="shared" si="3"/>
        <v/>
      </c>
    </row>
    <row r="102" spans="3:3">
      <c r="C102" s="74" t="str">
        <f t="shared" si="3"/>
        <v/>
      </c>
    </row>
    <row r="103" spans="3:3">
      <c r="C103" s="74" t="str">
        <f t="shared" si="3"/>
        <v/>
      </c>
    </row>
    <row r="104" spans="3:3">
      <c r="C104" s="74" t="str">
        <f t="shared" si="3"/>
        <v/>
      </c>
    </row>
    <row r="105" spans="3:3">
      <c r="C105" s="74" t="str">
        <f t="shared" si="3"/>
        <v/>
      </c>
    </row>
    <row r="106" spans="3:3">
      <c r="C106" s="74" t="str">
        <f t="shared" si="3"/>
        <v/>
      </c>
    </row>
    <row r="107" spans="3:3">
      <c r="C107" s="74" t="str">
        <f t="shared" si="3"/>
        <v/>
      </c>
    </row>
    <row r="108" spans="3:3">
      <c r="C108" s="74" t="str">
        <f t="shared" si="3"/>
        <v/>
      </c>
    </row>
    <row r="109" spans="3:3">
      <c r="C109" s="74" t="str">
        <f t="shared" si="3"/>
        <v/>
      </c>
    </row>
    <row r="110" spans="3:3">
      <c r="C110" s="74" t="str">
        <f t="shared" si="3"/>
        <v/>
      </c>
    </row>
    <row r="111" spans="3:3">
      <c r="C111" s="74" t="str">
        <f t="shared" si="3"/>
        <v/>
      </c>
    </row>
    <row r="112" spans="3:3">
      <c r="C112" s="74" t="str">
        <f t="shared" si="3"/>
        <v/>
      </c>
    </row>
    <row r="113" spans="3:3">
      <c r="C113" s="74" t="str">
        <f t="shared" si="3"/>
        <v/>
      </c>
    </row>
    <row r="114" spans="3:3">
      <c r="C114" s="74" t="str">
        <f t="shared" si="3"/>
        <v/>
      </c>
    </row>
    <row r="115" spans="3:3">
      <c r="C115" s="74" t="str">
        <f t="shared" si="3"/>
        <v/>
      </c>
    </row>
    <row r="116" spans="3:3">
      <c r="C116" s="74" t="str">
        <f t="shared" si="3"/>
        <v/>
      </c>
    </row>
    <row r="117" spans="3:3">
      <c r="C117" s="74" t="str">
        <f t="shared" si="3"/>
        <v/>
      </c>
    </row>
    <row r="118" spans="3:3">
      <c r="C118" s="74" t="str">
        <f t="shared" si="3"/>
        <v/>
      </c>
    </row>
    <row r="119" spans="3:3">
      <c r="C119" s="74" t="str">
        <f t="shared" si="3"/>
        <v/>
      </c>
    </row>
    <row r="120" spans="3:3">
      <c r="C120" s="74" t="str">
        <f t="shared" si="3"/>
        <v/>
      </c>
    </row>
    <row r="121" spans="3:3">
      <c r="C121" s="74" t="str">
        <f t="shared" si="3"/>
        <v/>
      </c>
    </row>
    <row r="122" spans="3:3">
      <c r="C122" s="74" t="str">
        <f t="shared" si="3"/>
        <v/>
      </c>
    </row>
    <row r="123" spans="3:3">
      <c r="C123" s="74" t="str">
        <f t="shared" si="3"/>
        <v/>
      </c>
    </row>
    <row r="124" spans="3:3">
      <c r="C124" s="74" t="str">
        <f t="shared" si="3"/>
        <v/>
      </c>
    </row>
    <row r="125" spans="3:3">
      <c r="C125" s="74" t="str">
        <f t="shared" si="3"/>
        <v/>
      </c>
    </row>
    <row r="126" spans="3:3">
      <c r="C126" s="74" t="str">
        <f t="shared" si="3"/>
        <v/>
      </c>
    </row>
    <row r="127" spans="3:3">
      <c r="C127" s="74" t="str">
        <f t="shared" si="3"/>
        <v/>
      </c>
    </row>
    <row r="128" spans="3:3">
      <c r="C128" s="74" t="str">
        <f t="shared" si="3"/>
        <v/>
      </c>
    </row>
    <row r="129" spans="3:3">
      <c r="C129" s="74" t="str">
        <f t="shared" si="3"/>
        <v/>
      </c>
    </row>
    <row r="130" spans="3:3">
      <c r="C130" s="74" t="str">
        <f t="shared" si="3"/>
        <v/>
      </c>
    </row>
    <row r="131" spans="3:3">
      <c r="C131" s="74" t="str">
        <f t="shared" ref="C131:C194" si="4">IF(A131="","",A131)</f>
        <v/>
      </c>
    </row>
    <row r="132" spans="3:3">
      <c r="C132" s="74" t="str">
        <f t="shared" si="4"/>
        <v/>
      </c>
    </row>
    <row r="133" spans="3:3">
      <c r="C133" s="74" t="str">
        <f t="shared" si="4"/>
        <v/>
      </c>
    </row>
    <row r="134" spans="3:3">
      <c r="C134" s="74" t="str">
        <f t="shared" si="4"/>
        <v/>
      </c>
    </row>
    <row r="135" spans="3:3">
      <c r="C135" s="74" t="str">
        <f t="shared" si="4"/>
        <v/>
      </c>
    </row>
    <row r="136" spans="3:3">
      <c r="C136" s="74" t="str">
        <f t="shared" si="4"/>
        <v/>
      </c>
    </row>
    <row r="137" spans="3:3">
      <c r="C137" s="74" t="str">
        <f t="shared" si="4"/>
        <v/>
      </c>
    </row>
    <row r="138" spans="3:3">
      <c r="C138" s="74" t="str">
        <f t="shared" si="4"/>
        <v/>
      </c>
    </row>
    <row r="139" spans="3:3">
      <c r="C139" s="74" t="str">
        <f t="shared" si="4"/>
        <v/>
      </c>
    </row>
    <row r="140" spans="3:3">
      <c r="C140" s="74" t="str">
        <f t="shared" si="4"/>
        <v/>
      </c>
    </row>
    <row r="141" spans="3:3">
      <c r="C141" s="74" t="str">
        <f t="shared" si="4"/>
        <v/>
      </c>
    </row>
    <row r="142" spans="3:3">
      <c r="C142" s="74" t="str">
        <f t="shared" si="4"/>
        <v/>
      </c>
    </row>
    <row r="143" spans="3:3">
      <c r="C143" s="74" t="str">
        <f t="shared" si="4"/>
        <v/>
      </c>
    </row>
    <row r="144" spans="3:3">
      <c r="C144" s="74" t="str">
        <f t="shared" si="4"/>
        <v/>
      </c>
    </row>
    <row r="145" spans="3:3">
      <c r="C145" s="74" t="str">
        <f t="shared" si="4"/>
        <v/>
      </c>
    </row>
    <row r="146" spans="3:3">
      <c r="C146" s="74" t="str">
        <f t="shared" si="4"/>
        <v/>
      </c>
    </row>
    <row r="147" spans="3:3">
      <c r="C147" s="74" t="str">
        <f t="shared" si="4"/>
        <v/>
      </c>
    </row>
    <row r="148" spans="3:3">
      <c r="C148" s="74" t="str">
        <f t="shared" si="4"/>
        <v/>
      </c>
    </row>
    <row r="149" spans="3:3">
      <c r="C149" s="74" t="str">
        <f t="shared" si="4"/>
        <v/>
      </c>
    </row>
    <row r="150" spans="3:3">
      <c r="C150" s="74" t="str">
        <f t="shared" si="4"/>
        <v/>
      </c>
    </row>
    <row r="151" spans="3:3">
      <c r="C151" s="74" t="str">
        <f t="shared" si="4"/>
        <v/>
      </c>
    </row>
    <row r="152" spans="3:3">
      <c r="C152" s="74" t="str">
        <f t="shared" si="4"/>
        <v/>
      </c>
    </row>
    <row r="153" spans="3:3">
      <c r="C153" s="74" t="str">
        <f t="shared" si="4"/>
        <v/>
      </c>
    </row>
    <row r="154" spans="3:3">
      <c r="C154" s="74" t="str">
        <f t="shared" si="4"/>
        <v/>
      </c>
    </row>
    <row r="155" spans="3:3">
      <c r="C155" s="74" t="str">
        <f t="shared" si="4"/>
        <v/>
      </c>
    </row>
    <row r="156" spans="3:3">
      <c r="C156" s="74" t="str">
        <f t="shared" si="4"/>
        <v/>
      </c>
    </row>
    <row r="157" spans="3:3">
      <c r="C157" s="74" t="str">
        <f t="shared" si="4"/>
        <v/>
      </c>
    </row>
    <row r="158" spans="3:3">
      <c r="C158" s="74" t="str">
        <f t="shared" si="4"/>
        <v/>
      </c>
    </row>
    <row r="159" spans="3:3">
      <c r="C159" s="74" t="str">
        <f t="shared" si="4"/>
        <v/>
      </c>
    </row>
    <row r="160" spans="3:3">
      <c r="C160" s="74" t="str">
        <f t="shared" si="4"/>
        <v/>
      </c>
    </row>
    <row r="161" spans="3:3">
      <c r="C161" s="74" t="str">
        <f t="shared" si="4"/>
        <v/>
      </c>
    </row>
    <row r="162" spans="3:3">
      <c r="C162" s="74" t="str">
        <f t="shared" si="4"/>
        <v/>
      </c>
    </row>
    <row r="163" spans="3:3">
      <c r="C163" s="74" t="str">
        <f t="shared" si="4"/>
        <v/>
      </c>
    </row>
    <row r="164" spans="3:3">
      <c r="C164" s="74" t="str">
        <f t="shared" si="4"/>
        <v/>
      </c>
    </row>
    <row r="165" spans="3:3">
      <c r="C165" s="74" t="str">
        <f t="shared" si="4"/>
        <v/>
      </c>
    </row>
    <row r="166" spans="3:3">
      <c r="C166" s="74" t="str">
        <f t="shared" si="4"/>
        <v/>
      </c>
    </row>
    <row r="167" spans="3:3">
      <c r="C167" s="74" t="str">
        <f t="shared" si="4"/>
        <v/>
      </c>
    </row>
    <row r="168" spans="3:3">
      <c r="C168" s="74" t="str">
        <f t="shared" si="4"/>
        <v/>
      </c>
    </row>
    <row r="169" spans="3:3">
      <c r="C169" s="74" t="str">
        <f t="shared" si="4"/>
        <v/>
      </c>
    </row>
    <row r="170" spans="3:3">
      <c r="C170" s="74" t="str">
        <f t="shared" si="4"/>
        <v/>
      </c>
    </row>
    <row r="171" spans="3:3">
      <c r="C171" s="74" t="str">
        <f t="shared" si="4"/>
        <v/>
      </c>
    </row>
    <row r="172" spans="3:3">
      <c r="C172" s="74" t="str">
        <f t="shared" si="4"/>
        <v/>
      </c>
    </row>
    <row r="173" spans="3:3">
      <c r="C173" s="74" t="str">
        <f t="shared" si="4"/>
        <v/>
      </c>
    </row>
    <row r="174" spans="3:3">
      <c r="C174" s="74" t="str">
        <f t="shared" si="4"/>
        <v/>
      </c>
    </row>
    <row r="175" spans="3:3">
      <c r="C175" s="74" t="str">
        <f t="shared" si="4"/>
        <v/>
      </c>
    </row>
    <row r="176" spans="3:3">
      <c r="C176" s="74" t="str">
        <f t="shared" si="4"/>
        <v/>
      </c>
    </row>
    <row r="177" spans="3:3">
      <c r="C177" s="74" t="str">
        <f t="shared" si="4"/>
        <v/>
      </c>
    </row>
    <row r="178" spans="3:3">
      <c r="C178" s="74" t="str">
        <f t="shared" si="4"/>
        <v/>
      </c>
    </row>
    <row r="179" spans="3:3">
      <c r="C179" s="74" t="str">
        <f t="shared" si="4"/>
        <v/>
      </c>
    </row>
    <row r="180" spans="3:3">
      <c r="C180" s="74" t="str">
        <f t="shared" si="4"/>
        <v/>
      </c>
    </row>
    <row r="181" spans="3:3">
      <c r="C181" s="74" t="str">
        <f t="shared" si="4"/>
        <v/>
      </c>
    </row>
    <row r="182" spans="3:3">
      <c r="C182" s="74" t="str">
        <f t="shared" si="4"/>
        <v/>
      </c>
    </row>
    <row r="183" spans="3:3">
      <c r="C183" s="74" t="str">
        <f t="shared" si="4"/>
        <v/>
      </c>
    </row>
    <row r="184" spans="3:3">
      <c r="C184" s="74" t="str">
        <f t="shared" si="4"/>
        <v/>
      </c>
    </row>
    <row r="185" spans="3:3">
      <c r="C185" s="74" t="str">
        <f t="shared" si="4"/>
        <v/>
      </c>
    </row>
    <row r="186" spans="3:3">
      <c r="C186" s="74" t="str">
        <f t="shared" si="4"/>
        <v/>
      </c>
    </row>
    <row r="187" spans="3:3">
      <c r="C187" s="74" t="str">
        <f t="shared" si="4"/>
        <v/>
      </c>
    </row>
    <row r="188" spans="3:3">
      <c r="C188" s="74" t="str">
        <f t="shared" si="4"/>
        <v/>
      </c>
    </row>
    <row r="189" spans="3:3">
      <c r="C189" s="74" t="str">
        <f t="shared" si="4"/>
        <v/>
      </c>
    </row>
    <row r="190" spans="3:3">
      <c r="C190" s="74" t="str">
        <f t="shared" si="4"/>
        <v/>
      </c>
    </row>
    <row r="191" spans="3:3">
      <c r="C191" s="74" t="str">
        <f t="shared" si="4"/>
        <v/>
      </c>
    </row>
    <row r="192" spans="3:3">
      <c r="C192" s="74" t="str">
        <f t="shared" si="4"/>
        <v/>
      </c>
    </row>
    <row r="193" spans="3:3">
      <c r="C193" s="74" t="str">
        <f t="shared" si="4"/>
        <v/>
      </c>
    </row>
    <row r="194" spans="3:3">
      <c r="C194" s="74" t="str">
        <f t="shared" si="4"/>
        <v/>
      </c>
    </row>
    <row r="195" spans="3:3">
      <c r="C195" s="74" t="str">
        <f t="shared" ref="C195:C200" si="5">IF(A195="","",A195)</f>
        <v/>
      </c>
    </row>
    <row r="196" spans="3:3">
      <c r="C196" s="74" t="str">
        <f t="shared" si="5"/>
        <v/>
      </c>
    </row>
    <row r="197" spans="3:3">
      <c r="C197" s="74" t="str">
        <f t="shared" si="5"/>
        <v/>
      </c>
    </row>
    <row r="198" spans="3:3">
      <c r="C198" s="74" t="str">
        <f t="shared" si="5"/>
        <v/>
      </c>
    </row>
    <row r="199" spans="3:3">
      <c r="C199" s="74" t="str">
        <f t="shared" si="5"/>
        <v/>
      </c>
    </row>
    <row r="200" spans="3:3">
      <c r="C200" s="74" t="str">
        <f t="shared" si="5"/>
        <v/>
      </c>
    </row>
  </sheetData>
  <sheetProtection password="A667" sheet="1" objects="1" scenarios="1" selectLockedCells="1" sort="0"/>
  <sortState ref="A2:D76">
    <sortCondition ref="A2"/>
  </sortState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"/>
  <dimension ref="A1:M1000"/>
  <sheetViews>
    <sheetView topLeftCell="A10" zoomScaleNormal="100" workbookViewId="0">
      <selection activeCell="C30" sqref="C30"/>
    </sheetView>
  </sheetViews>
  <sheetFormatPr baseColWidth="10" defaultRowHeight="21"/>
  <cols>
    <col min="1" max="1" width="23.7109375" style="24" customWidth="1"/>
    <col min="2" max="2" width="11.28515625" style="62" customWidth="1"/>
    <col min="3" max="3" width="25.85546875" style="66" customWidth="1"/>
    <col min="4" max="4" width="20.42578125" style="66" customWidth="1"/>
    <col min="5" max="5" width="19.42578125" style="66" customWidth="1"/>
    <col min="6" max="6" width="12" style="66" customWidth="1"/>
    <col min="7" max="7" width="20.42578125" style="66" customWidth="1"/>
    <col min="8" max="13" width="11.42578125" style="59"/>
    <col min="14" max="256" width="11.42578125" style="1"/>
    <col min="257" max="257" width="25.85546875" style="1" customWidth="1"/>
    <col min="258" max="261" width="20.42578125" style="1" customWidth="1"/>
    <col min="262" max="512" width="11.42578125" style="1"/>
    <col min="513" max="513" width="25.85546875" style="1" customWidth="1"/>
    <col min="514" max="517" width="20.42578125" style="1" customWidth="1"/>
    <col min="518" max="768" width="11.42578125" style="1"/>
    <col min="769" max="769" width="25.85546875" style="1" customWidth="1"/>
    <col min="770" max="773" width="20.42578125" style="1" customWidth="1"/>
    <col min="774" max="1024" width="11.42578125" style="1"/>
    <col min="1025" max="1025" width="25.85546875" style="1" customWidth="1"/>
    <col min="1026" max="1029" width="20.42578125" style="1" customWidth="1"/>
    <col min="1030" max="1280" width="11.42578125" style="1"/>
    <col min="1281" max="1281" width="25.85546875" style="1" customWidth="1"/>
    <col min="1282" max="1285" width="20.42578125" style="1" customWidth="1"/>
    <col min="1286" max="1536" width="11.42578125" style="1"/>
    <col min="1537" max="1537" width="25.85546875" style="1" customWidth="1"/>
    <col min="1538" max="1541" width="20.42578125" style="1" customWidth="1"/>
    <col min="1542" max="1792" width="11.42578125" style="1"/>
    <col min="1793" max="1793" width="25.85546875" style="1" customWidth="1"/>
    <col min="1794" max="1797" width="20.42578125" style="1" customWidth="1"/>
    <col min="1798" max="2048" width="11.42578125" style="1"/>
    <col min="2049" max="2049" width="25.85546875" style="1" customWidth="1"/>
    <col min="2050" max="2053" width="20.42578125" style="1" customWidth="1"/>
    <col min="2054" max="2304" width="11.42578125" style="1"/>
    <col min="2305" max="2305" width="25.85546875" style="1" customWidth="1"/>
    <col min="2306" max="2309" width="20.42578125" style="1" customWidth="1"/>
    <col min="2310" max="2560" width="11.42578125" style="1"/>
    <col min="2561" max="2561" width="25.85546875" style="1" customWidth="1"/>
    <col min="2562" max="2565" width="20.42578125" style="1" customWidth="1"/>
    <col min="2566" max="2816" width="11.42578125" style="1"/>
    <col min="2817" max="2817" width="25.85546875" style="1" customWidth="1"/>
    <col min="2818" max="2821" width="20.42578125" style="1" customWidth="1"/>
    <col min="2822" max="3072" width="11.42578125" style="1"/>
    <col min="3073" max="3073" width="25.85546875" style="1" customWidth="1"/>
    <col min="3074" max="3077" width="20.42578125" style="1" customWidth="1"/>
    <col min="3078" max="3328" width="11.42578125" style="1"/>
    <col min="3329" max="3329" width="25.85546875" style="1" customWidth="1"/>
    <col min="3330" max="3333" width="20.42578125" style="1" customWidth="1"/>
    <col min="3334" max="3584" width="11.42578125" style="1"/>
    <col min="3585" max="3585" width="25.85546875" style="1" customWidth="1"/>
    <col min="3586" max="3589" width="20.42578125" style="1" customWidth="1"/>
    <col min="3590" max="3840" width="11.42578125" style="1"/>
    <col min="3841" max="3841" width="25.85546875" style="1" customWidth="1"/>
    <col min="3842" max="3845" width="20.42578125" style="1" customWidth="1"/>
    <col min="3846" max="4096" width="11.42578125" style="1"/>
    <col min="4097" max="4097" width="25.85546875" style="1" customWidth="1"/>
    <col min="4098" max="4101" width="20.42578125" style="1" customWidth="1"/>
    <col min="4102" max="4352" width="11.42578125" style="1"/>
    <col min="4353" max="4353" width="25.85546875" style="1" customWidth="1"/>
    <col min="4354" max="4357" width="20.42578125" style="1" customWidth="1"/>
    <col min="4358" max="4608" width="11.42578125" style="1"/>
    <col min="4609" max="4609" width="25.85546875" style="1" customWidth="1"/>
    <col min="4610" max="4613" width="20.42578125" style="1" customWidth="1"/>
    <col min="4614" max="4864" width="11.42578125" style="1"/>
    <col min="4865" max="4865" width="25.85546875" style="1" customWidth="1"/>
    <col min="4866" max="4869" width="20.42578125" style="1" customWidth="1"/>
    <col min="4870" max="5120" width="11.42578125" style="1"/>
    <col min="5121" max="5121" width="25.85546875" style="1" customWidth="1"/>
    <col min="5122" max="5125" width="20.42578125" style="1" customWidth="1"/>
    <col min="5126" max="5376" width="11.42578125" style="1"/>
    <col min="5377" max="5377" width="25.85546875" style="1" customWidth="1"/>
    <col min="5378" max="5381" width="20.42578125" style="1" customWidth="1"/>
    <col min="5382" max="5632" width="11.42578125" style="1"/>
    <col min="5633" max="5633" width="25.85546875" style="1" customWidth="1"/>
    <col min="5634" max="5637" width="20.42578125" style="1" customWidth="1"/>
    <col min="5638" max="5888" width="11.42578125" style="1"/>
    <col min="5889" max="5889" width="25.85546875" style="1" customWidth="1"/>
    <col min="5890" max="5893" width="20.42578125" style="1" customWidth="1"/>
    <col min="5894" max="6144" width="11.42578125" style="1"/>
    <col min="6145" max="6145" width="25.85546875" style="1" customWidth="1"/>
    <col min="6146" max="6149" width="20.42578125" style="1" customWidth="1"/>
    <col min="6150" max="6400" width="11.42578125" style="1"/>
    <col min="6401" max="6401" width="25.85546875" style="1" customWidth="1"/>
    <col min="6402" max="6405" width="20.42578125" style="1" customWidth="1"/>
    <col min="6406" max="6656" width="11.42578125" style="1"/>
    <col min="6657" max="6657" width="25.85546875" style="1" customWidth="1"/>
    <col min="6658" max="6661" width="20.42578125" style="1" customWidth="1"/>
    <col min="6662" max="6912" width="11.42578125" style="1"/>
    <col min="6913" max="6913" width="25.85546875" style="1" customWidth="1"/>
    <col min="6914" max="6917" width="20.42578125" style="1" customWidth="1"/>
    <col min="6918" max="7168" width="11.42578125" style="1"/>
    <col min="7169" max="7169" width="25.85546875" style="1" customWidth="1"/>
    <col min="7170" max="7173" width="20.42578125" style="1" customWidth="1"/>
    <col min="7174" max="7424" width="11.42578125" style="1"/>
    <col min="7425" max="7425" width="25.85546875" style="1" customWidth="1"/>
    <col min="7426" max="7429" width="20.42578125" style="1" customWidth="1"/>
    <col min="7430" max="7680" width="11.42578125" style="1"/>
    <col min="7681" max="7681" width="25.85546875" style="1" customWidth="1"/>
    <col min="7682" max="7685" width="20.42578125" style="1" customWidth="1"/>
    <col min="7686" max="7936" width="11.42578125" style="1"/>
    <col min="7937" max="7937" width="25.85546875" style="1" customWidth="1"/>
    <col min="7938" max="7941" width="20.42578125" style="1" customWidth="1"/>
    <col min="7942" max="8192" width="11.42578125" style="1"/>
    <col min="8193" max="8193" width="25.85546875" style="1" customWidth="1"/>
    <col min="8194" max="8197" width="20.42578125" style="1" customWidth="1"/>
    <col min="8198" max="8448" width="11.42578125" style="1"/>
    <col min="8449" max="8449" width="25.85546875" style="1" customWidth="1"/>
    <col min="8450" max="8453" width="20.42578125" style="1" customWidth="1"/>
    <col min="8454" max="8704" width="11.42578125" style="1"/>
    <col min="8705" max="8705" width="25.85546875" style="1" customWidth="1"/>
    <col min="8706" max="8709" width="20.42578125" style="1" customWidth="1"/>
    <col min="8710" max="8960" width="11.42578125" style="1"/>
    <col min="8961" max="8961" width="25.85546875" style="1" customWidth="1"/>
    <col min="8962" max="8965" width="20.42578125" style="1" customWidth="1"/>
    <col min="8966" max="9216" width="11.42578125" style="1"/>
    <col min="9217" max="9217" width="25.85546875" style="1" customWidth="1"/>
    <col min="9218" max="9221" width="20.42578125" style="1" customWidth="1"/>
    <col min="9222" max="9472" width="11.42578125" style="1"/>
    <col min="9473" max="9473" width="25.85546875" style="1" customWidth="1"/>
    <col min="9474" max="9477" width="20.42578125" style="1" customWidth="1"/>
    <col min="9478" max="9728" width="11.42578125" style="1"/>
    <col min="9729" max="9729" width="25.85546875" style="1" customWidth="1"/>
    <col min="9730" max="9733" width="20.42578125" style="1" customWidth="1"/>
    <col min="9734" max="9984" width="11.42578125" style="1"/>
    <col min="9985" max="9985" width="25.85546875" style="1" customWidth="1"/>
    <col min="9986" max="9989" width="20.42578125" style="1" customWidth="1"/>
    <col min="9990" max="10240" width="11.42578125" style="1"/>
    <col min="10241" max="10241" width="25.85546875" style="1" customWidth="1"/>
    <col min="10242" max="10245" width="20.42578125" style="1" customWidth="1"/>
    <col min="10246" max="10496" width="11.42578125" style="1"/>
    <col min="10497" max="10497" width="25.85546875" style="1" customWidth="1"/>
    <col min="10498" max="10501" width="20.42578125" style="1" customWidth="1"/>
    <col min="10502" max="10752" width="11.42578125" style="1"/>
    <col min="10753" max="10753" width="25.85546875" style="1" customWidth="1"/>
    <col min="10754" max="10757" width="20.42578125" style="1" customWidth="1"/>
    <col min="10758" max="11008" width="11.42578125" style="1"/>
    <col min="11009" max="11009" width="25.85546875" style="1" customWidth="1"/>
    <col min="11010" max="11013" width="20.42578125" style="1" customWidth="1"/>
    <col min="11014" max="11264" width="11.42578125" style="1"/>
    <col min="11265" max="11265" width="25.85546875" style="1" customWidth="1"/>
    <col min="11266" max="11269" width="20.42578125" style="1" customWidth="1"/>
    <col min="11270" max="11520" width="11.42578125" style="1"/>
    <col min="11521" max="11521" width="25.85546875" style="1" customWidth="1"/>
    <col min="11522" max="11525" width="20.42578125" style="1" customWidth="1"/>
    <col min="11526" max="11776" width="11.42578125" style="1"/>
    <col min="11777" max="11777" width="25.85546875" style="1" customWidth="1"/>
    <col min="11778" max="11781" width="20.42578125" style="1" customWidth="1"/>
    <col min="11782" max="12032" width="11.42578125" style="1"/>
    <col min="12033" max="12033" width="25.85546875" style="1" customWidth="1"/>
    <col min="12034" max="12037" width="20.42578125" style="1" customWidth="1"/>
    <col min="12038" max="12288" width="11.42578125" style="1"/>
    <col min="12289" max="12289" width="25.85546875" style="1" customWidth="1"/>
    <col min="12290" max="12293" width="20.42578125" style="1" customWidth="1"/>
    <col min="12294" max="12544" width="11.42578125" style="1"/>
    <col min="12545" max="12545" width="25.85546875" style="1" customWidth="1"/>
    <col min="12546" max="12549" width="20.42578125" style="1" customWidth="1"/>
    <col min="12550" max="12800" width="11.42578125" style="1"/>
    <col min="12801" max="12801" width="25.85546875" style="1" customWidth="1"/>
    <col min="12802" max="12805" width="20.42578125" style="1" customWidth="1"/>
    <col min="12806" max="13056" width="11.42578125" style="1"/>
    <col min="13057" max="13057" width="25.85546875" style="1" customWidth="1"/>
    <col min="13058" max="13061" width="20.42578125" style="1" customWidth="1"/>
    <col min="13062" max="13312" width="11.42578125" style="1"/>
    <col min="13313" max="13313" width="25.85546875" style="1" customWidth="1"/>
    <col min="13314" max="13317" width="20.42578125" style="1" customWidth="1"/>
    <col min="13318" max="13568" width="11.42578125" style="1"/>
    <col min="13569" max="13569" width="25.85546875" style="1" customWidth="1"/>
    <col min="13570" max="13573" width="20.42578125" style="1" customWidth="1"/>
    <col min="13574" max="13824" width="11.42578125" style="1"/>
    <col min="13825" max="13825" width="25.85546875" style="1" customWidth="1"/>
    <col min="13826" max="13829" width="20.42578125" style="1" customWidth="1"/>
    <col min="13830" max="14080" width="11.42578125" style="1"/>
    <col min="14081" max="14081" width="25.85546875" style="1" customWidth="1"/>
    <col min="14082" max="14085" width="20.42578125" style="1" customWidth="1"/>
    <col min="14086" max="14336" width="11.42578125" style="1"/>
    <col min="14337" max="14337" width="25.85546875" style="1" customWidth="1"/>
    <col min="14338" max="14341" width="20.42578125" style="1" customWidth="1"/>
    <col min="14342" max="14592" width="11.42578125" style="1"/>
    <col min="14593" max="14593" width="25.85546875" style="1" customWidth="1"/>
    <col min="14594" max="14597" width="20.42578125" style="1" customWidth="1"/>
    <col min="14598" max="14848" width="11.42578125" style="1"/>
    <col min="14849" max="14849" width="25.85546875" style="1" customWidth="1"/>
    <col min="14850" max="14853" width="20.42578125" style="1" customWidth="1"/>
    <col min="14854" max="15104" width="11.42578125" style="1"/>
    <col min="15105" max="15105" width="25.85546875" style="1" customWidth="1"/>
    <col min="15106" max="15109" width="20.42578125" style="1" customWidth="1"/>
    <col min="15110" max="15360" width="11.42578125" style="1"/>
    <col min="15361" max="15361" width="25.85546875" style="1" customWidth="1"/>
    <col min="15362" max="15365" width="20.42578125" style="1" customWidth="1"/>
    <col min="15366" max="15616" width="11.42578125" style="1"/>
    <col min="15617" max="15617" width="25.85546875" style="1" customWidth="1"/>
    <col min="15618" max="15621" width="20.42578125" style="1" customWidth="1"/>
    <col min="15622" max="15872" width="11.42578125" style="1"/>
    <col min="15873" max="15873" width="25.85546875" style="1" customWidth="1"/>
    <col min="15874" max="15877" width="20.42578125" style="1" customWidth="1"/>
    <col min="15878" max="16128" width="11.42578125" style="1"/>
    <col min="16129" max="16129" width="25.85546875" style="1" customWidth="1"/>
    <col min="16130" max="16133" width="20.42578125" style="1" customWidth="1"/>
    <col min="16134" max="16384" width="11.42578125" style="1"/>
  </cols>
  <sheetData>
    <row r="1" spans="1:10" ht="23.25">
      <c r="A1" s="24" t="str">
        <f t="shared" ref="A1:A30" si="0">IF(E1="","",E1&amp;F1)</f>
        <v>DataHora</v>
      </c>
      <c r="B1" s="25" t="str">
        <f t="shared" ref="B1:B30" si="1">IF(E1="","",E1)</f>
        <v>Data</v>
      </c>
      <c r="C1" s="67" t="s">
        <v>111</v>
      </c>
      <c r="D1" s="68" t="s">
        <v>112</v>
      </c>
      <c r="E1" s="69" t="s">
        <v>113</v>
      </c>
      <c r="F1" s="68" t="s">
        <v>114</v>
      </c>
      <c r="G1" s="68" t="s">
        <v>115</v>
      </c>
    </row>
    <row r="2" spans="1:10" ht="15.75">
      <c r="A2" s="24" t="str">
        <f t="shared" si="0"/>
        <v>453410,416666666666667</v>
      </c>
      <c r="B2" s="25">
        <f t="shared" si="1"/>
        <v>45341</v>
      </c>
      <c r="C2" s="63" t="s">
        <v>94</v>
      </c>
      <c r="D2" s="63" t="s">
        <v>119</v>
      </c>
      <c r="E2" s="64">
        <v>45341</v>
      </c>
      <c r="F2" s="65">
        <v>0.41666666666666669</v>
      </c>
      <c r="G2" s="63" t="s">
        <v>117</v>
      </c>
      <c r="H2" s="60"/>
      <c r="I2" s="60"/>
    </row>
    <row r="3" spans="1:10" ht="15.75">
      <c r="A3" s="24" t="str">
        <f t="shared" si="0"/>
        <v>453420,4375</v>
      </c>
      <c r="B3" s="25">
        <f t="shared" si="1"/>
        <v>45342</v>
      </c>
      <c r="C3" s="63" t="s">
        <v>120</v>
      </c>
      <c r="D3" s="63" t="s">
        <v>119</v>
      </c>
      <c r="E3" s="64">
        <v>45342</v>
      </c>
      <c r="F3" s="65">
        <v>0.4375</v>
      </c>
      <c r="G3" s="63" t="s">
        <v>118</v>
      </c>
      <c r="I3" s="60"/>
      <c r="J3" s="61"/>
    </row>
    <row r="4" spans="1:10" ht="15.75">
      <c r="A4" s="24" t="str">
        <f t="shared" si="0"/>
        <v>453430,458333333333333</v>
      </c>
      <c r="B4" s="25">
        <f t="shared" si="1"/>
        <v>45343</v>
      </c>
      <c r="C4" s="63" t="s">
        <v>94</v>
      </c>
      <c r="D4" s="63" t="s">
        <v>116</v>
      </c>
      <c r="E4" s="64">
        <v>45343</v>
      </c>
      <c r="F4" s="65">
        <v>0.45833333333333331</v>
      </c>
      <c r="G4" s="63" t="s">
        <v>117</v>
      </c>
      <c r="I4" s="60"/>
      <c r="J4" s="60"/>
    </row>
    <row r="5" spans="1:10" ht="15.75">
      <c r="A5" s="24" t="str">
        <f t="shared" si="0"/>
        <v>453440,4375</v>
      </c>
      <c r="B5" s="25">
        <f t="shared" si="1"/>
        <v>45344</v>
      </c>
      <c r="C5" s="63" t="s">
        <v>120</v>
      </c>
      <c r="D5" s="63" t="s">
        <v>116</v>
      </c>
      <c r="E5" s="64">
        <v>45344</v>
      </c>
      <c r="F5" s="65">
        <v>0.4375</v>
      </c>
      <c r="G5" s="63" t="s">
        <v>118</v>
      </c>
      <c r="I5" s="60"/>
      <c r="J5" s="61"/>
    </row>
    <row r="6" spans="1:10" ht="15.75">
      <c r="A6" s="24" t="str">
        <f t="shared" si="0"/>
        <v>453480,416666666666667</v>
      </c>
      <c r="B6" s="25">
        <f t="shared" si="1"/>
        <v>45348</v>
      </c>
      <c r="C6" s="63" t="s">
        <v>94</v>
      </c>
      <c r="D6" s="63" t="s">
        <v>119</v>
      </c>
      <c r="E6" s="64">
        <v>45348</v>
      </c>
      <c r="F6" s="65">
        <v>0.41666666666666669</v>
      </c>
      <c r="G6" s="63" t="s">
        <v>117</v>
      </c>
      <c r="I6" s="60"/>
      <c r="J6" s="60"/>
    </row>
    <row r="7" spans="1:10" ht="15.75">
      <c r="A7" s="24" t="str">
        <f t="shared" si="0"/>
        <v>453490,4375</v>
      </c>
      <c r="B7" s="25">
        <f t="shared" si="1"/>
        <v>45349</v>
      </c>
      <c r="C7" s="63" t="s">
        <v>120</v>
      </c>
      <c r="D7" s="63" t="s">
        <v>119</v>
      </c>
      <c r="E7" s="64">
        <v>45349</v>
      </c>
      <c r="F7" s="65">
        <v>0.4375</v>
      </c>
      <c r="G7" s="63" t="s">
        <v>118</v>
      </c>
      <c r="I7" s="60"/>
      <c r="J7" s="60"/>
    </row>
    <row r="8" spans="1:10" ht="15.75">
      <c r="A8" s="24" t="str">
        <f t="shared" si="0"/>
        <v>453500,458333333333333</v>
      </c>
      <c r="B8" s="25">
        <f t="shared" si="1"/>
        <v>45350</v>
      </c>
      <c r="C8" s="63" t="s">
        <v>94</v>
      </c>
      <c r="D8" s="63" t="s">
        <v>116</v>
      </c>
      <c r="E8" s="64">
        <v>45350</v>
      </c>
      <c r="F8" s="65">
        <v>0.45833333333333331</v>
      </c>
      <c r="G8" s="63" t="s">
        <v>117</v>
      </c>
      <c r="I8" s="60"/>
      <c r="J8" s="61"/>
    </row>
    <row r="9" spans="1:10" ht="15.75">
      <c r="A9" s="24" t="str">
        <f t="shared" si="0"/>
        <v>453510,4375</v>
      </c>
      <c r="B9" s="25">
        <f t="shared" si="1"/>
        <v>45351</v>
      </c>
      <c r="C9" s="63" t="s">
        <v>94</v>
      </c>
      <c r="D9" s="63" t="s">
        <v>116</v>
      </c>
      <c r="E9" s="64">
        <v>45351</v>
      </c>
      <c r="F9" s="65">
        <v>0.4375</v>
      </c>
      <c r="G9" s="63" t="s">
        <v>118</v>
      </c>
      <c r="I9" s="60"/>
      <c r="J9" s="60"/>
    </row>
    <row r="10" spans="1:10" ht="15.75">
      <c r="A10" s="24" t="str">
        <f t="shared" si="0"/>
        <v>453550,416666666666667</v>
      </c>
      <c r="B10" s="25">
        <f t="shared" si="1"/>
        <v>45355</v>
      </c>
      <c r="C10" s="63" t="s">
        <v>94</v>
      </c>
      <c r="D10" s="63" t="s">
        <v>119</v>
      </c>
      <c r="E10" s="64">
        <v>45355</v>
      </c>
      <c r="F10" s="65">
        <v>0.41666666666666669</v>
      </c>
      <c r="G10" s="63" t="s">
        <v>117</v>
      </c>
      <c r="I10" s="60"/>
      <c r="J10" s="60"/>
    </row>
    <row r="11" spans="1:10" ht="15.75">
      <c r="A11" s="24" t="str">
        <f t="shared" si="0"/>
        <v>453570,458333333333333</v>
      </c>
      <c r="B11" s="25">
        <f t="shared" si="1"/>
        <v>45357</v>
      </c>
      <c r="C11" s="63" t="s">
        <v>94</v>
      </c>
      <c r="D11" s="63" t="s">
        <v>116</v>
      </c>
      <c r="E11" s="64">
        <v>45357</v>
      </c>
      <c r="F11" s="65">
        <v>0.45833333333333331</v>
      </c>
      <c r="G11" s="63" t="s">
        <v>117</v>
      </c>
      <c r="I11" s="60"/>
      <c r="J11" s="60"/>
    </row>
    <row r="12" spans="1:10" ht="15.75">
      <c r="A12" s="24" t="str">
        <f t="shared" si="0"/>
        <v>453620,416666666666667</v>
      </c>
      <c r="B12" s="25">
        <f t="shared" si="1"/>
        <v>45362</v>
      </c>
      <c r="C12" s="63" t="s">
        <v>94</v>
      </c>
      <c r="D12" s="63" t="s">
        <v>119</v>
      </c>
      <c r="E12" s="64">
        <v>45362</v>
      </c>
      <c r="F12" s="65">
        <v>0.41666666666666669</v>
      </c>
      <c r="G12" s="63" t="s">
        <v>117</v>
      </c>
      <c r="I12" s="60"/>
      <c r="J12" s="61"/>
    </row>
    <row r="13" spans="1:10" ht="15.75">
      <c r="A13" s="24" t="str">
        <f t="shared" si="0"/>
        <v>453640,458333333333333</v>
      </c>
      <c r="B13" s="25">
        <f t="shared" si="1"/>
        <v>45364</v>
      </c>
      <c r="C13" s="63" t="s">
        <v>120</v>
      </c>
      <c r="D13" s="63" t="s">
        <v>116</v>
      </c>
      <c r="E13" s="64">
        <v>45364</v>
      </c>
      <c r="F13" s="65">
        <v>0.45833333333333331</v>
      </c>
      <c r="G13" s="63" t="s">
        <v>117</v>
      </c>
      <c r="I13" s="60"/>
      <c r="J13" s="60"/>
    </row>
    <row r="14" spans="1:10" ht="15.75">
      <c r="A14" s="24" t="str">
        <f t="shared" si="0"/>
        <v>453690,416666666666667</v>
      </c>
      <c r="B14" s="25">
        <f t="shared" si="1"/>
        <v>45369</v>
      </c>
      <c r="C14" s="63" t="s">
        <v>94</v>
      </c>
      <c r="D14" s="63" t="s">
        <v>119</v>
      </c>
      <c r="E14" s="64">
        <v>45369</v>
      </c>
      <c r="F14" s="65">
        <v>0.41666666666666669</v>
      </c>
      <c r="G14" s="63" t="s">
        <v>117</v>
      </c>
      <c r="I14" s="60"/>
      <c r="J14" s="61"/>
    </row>
    <row r="15" spans="1:10" ht="15.75">
      <c r="A15" s="24" t="str">
        <f t="shared" si="0"/>
        <v>453710,458333333333333</v>
      </c>
      <c r="B15" s="25">
        <f t="shared" si="1"/>
        <v>45371</v>
      </c>
      <c r="C15" s="63" t="s">
        <v>120</v>
      </c>
      <c r="D15" s="63" t="s">
        <v>116</v>
      </c>
      <c r="E15" s="64">
        <v>45371</v>
      </c>
      <c r="F15" s="65">
        <v>0.45833333333333331</v>
      </c>
      <c r="G15" s="63" t="s">
        <v>117</v>
      </c>
      <c r="I15" s="60"/>
      <c r="J15" s="60"/>
    </row>
    <row r="16" spans="1:10" ht="15.75">
      <c r="A16" s="24" t="str">
        <f t="shared" si="0"/>
        <v>453760,416666666666667</v>
      </c>
      <c r="B16" s="25">
        <f t="shared" si="1"/>
        <v>45376</v>
      </c>
      <c r="C16" s="63" t="s">
        <v>94</v>
      </c>
      <c r="D16" s="63" t="s">
        <v>119</v>
      </c>
      <c r="E16" s="64">
        <v>45376</v>
      </c>
      <c r="F16" s="65">
        <v>0.41666666666666669</v>
      </c>
      <c r="G16" s="63" t="s">
        <v>117</v>
      </c>
    </row>
    <row r="17" spans="1:7" ht="15.75">
      <c r="A17" s="24" t="str">
        <f t="shared" si="0"/>
        <v>453780,458333333333333</v>
      </c>
      <c r="B17" s="25">
        <f t="shared" si="1"/>
        <v>45378</v>
      </c>
      <c r="C17" s="63" t="s">
        <v>120</v>
      </c>
      <c r="D17" s="63" t="s">
        <v>116</v>
      </c>
      <c r="E17" s="64">
        <v>45378</v>
      </c>
      <c r="F17" s="65">
        <v>0.45833333333333331</v>
      </c>
      <c r="G17" s="63" t="s">
        <v>117</v>
      </c>
    </row>
    <row r="18" spans="1:7" ht="15.75">
      <c r="A18" s="24" t="str">
        <f t="shared" si="0"/>
        <v>453830,416666666666667</v>
      </c>
      <c r="B18" s="25">
        <f t="shared" si="1"/>
        <v>45383</v>
      </c>
      <c r="C18" s="63" t="s">
        <v>94</v>
      </c>
      <c r="D18" s="63" t="s">
        <v>119</v>
      </c>
      <c r="E18" s="64">
        <v>45383</v>
      </c>
      <c r="F18" s="65">
        <v>0.41666666666666669</v>
      </c>
      <c r="G18" s="63" t="s">
        <v>117</v>
      </c>
    </row>
    <row r="19" spans="1:7" ht="15.75">
      <c r="A19" s="24" t="str">
        <f t="shared" si="0"/>
        <v>453850,458333333333333</v>
      </c>
      <c r="B19" s="25">
        <f t="shared" si="1"/>
        <v>45385</v>
      </c>
      <c r="C19" s="63" t="s">
        <v>120</v>
      </c>
      <c r="D19" s="63" t="s">
        <v>116</v>
      </c>
      <c r="E19" s="64">
        <v>45385</v>
      </c>
      <c r="F19" s="65">
        <v>0.45833333333333331</v>
      </c>
      <c r="G19" s="63" t="s">
        <v>117</v>
      </c>
    </row>
    <row r="20" spans="1:7" ht="15.75">
      <c r="A20" s="24" t="str">
        <f t="shared" si="0"/>
        <v>453900,416666666666667</v>
      </c>
      <c r="B20" s="25">
        <f t="shared" si="1"/>
        <v>45390</v>
      </c>
      <c r="C20" s="63" t="s">
        <v>120</v>
      </c>
      <c r="D20" s="63" t="s">
        <v>119</v>
      </c>
      <c r="E20" s="64">
        <v>45390</v>
      </c>
      <c r="F20" s="65">
        <v>0.41666666666666669</v>
      </c>
      <c r="G20" s="63" t="s">
        <v>117</v>
      </c>
    </row>
    <row r="21" spans="1:7" ht="15.75">
      <c r="A21" s="24" t="str">
        <f t="shared" si="0"/>
        <v>453920,458333333333333</v>
      </c>
      <c r="B21" s="25">
        <f t="shared" si="1"/>
        <v>45392</v>
      </c>
      <c r="C21" s="63" t="s">
        <v>120</v>
      </c>
      <c r="D21" s="63" t="s">
        <v>116</v>
      </c>
      <c r="E21" s="64">
        <v>45392</v>
      </c>
      <c r="F21" s="65">
        <v>0.45833333333333331</v>
      </c>
      <c r="G21" s="63" t="s">
        <v>117</v>
      </c>
    </row>
    <row r="22" spans="1:7" ht="15.75">
      <c r="A22" s="24" t="str">
        <f t="shared" si="0"/>
        <v>453970,416666666666667</v>
      </c>
      <c r="B22" s="25">
        <f t="shared" si="1"/>
        <v>45397</v>
      </c>
      <c r="C22" s="63" t="s">
        <v>120</v>
      </c>
      <c r="D22" s="63" t="s">
        <v>119</v>
      </c>
      <c r="E22" s="64">
        <v>45397</v>
      </c>
      <c r="F22" s="65">
        <v>0.41666666666666669</v>
      </c>
      <c r="G22" s="63" t="s">
        <v>117</v>
      </c>
    </row>
    <row r="23" spans="1:7" ht="15.75">
      <c r="A23" s="24" t="str">
        <f t="shared" si="0"/>
        <v>453990,458333333333333</v>
      </c>
      <c r="B23" s="25">
        <f t="shared" si="1"/>
        <v>45399</v>
      </c>
      <c r="C23" s="63" t="s">
        <v>120</v>
      </c>
      <c r="D23" s="63" t="s">
        <v>116</v>
      </c>
      <c r="E23" s="64">
        <v>45399</v>
      </c>
      <c r="F23" s="65">
        <v>0.45833333333333331</v>
      </c>
      <c r="G23" s="63" t="s">
        <v>117</v>
      </c>
    </row>
    <row r="24" spans="1:7" ht="15.75">
      <c r="A24" s="24" t="str">
        <f t="shared" si="0"/>
        <v>454040,416666666666667</v>
      </c>
      <c r="B24" s="25">
        <f t="shared" si="1"/>
        <v>45404</v>
      </c>
      <c r="C24" s="63" t="s">
        <v>120</v>
      </c>
      <c r="D24" s="63" t="s">
        <v>119</v>
      </c>
      <c r="E24" s="64">
        <v>45404</v>
      </c>
      <c r="F24" s="65">
        <v>0.41666666666666669</v>
      </c>
      <c r="G24" s="63" t="s">
        <v>117</v>
      </c>
    </row>
    <row r="25" spans="1:7" ht="15.75">
      <c r="A25" s="24" t="str">
        <f t="shared" si="0"/>
        <v>454110,416666666666667</v>
      </c>
      <c r="B25" s="25">
        <f t="shared" si="1"/>
        <v>45411</v>
      </c>
      <c r="C25" s="63" t="s">
        <v>120</v>
      </c>
      <c r="D25" s="63" t="s">
        <v>119</v>
      </c>
      <c r="E25" s="64">
        <v>45411</v>
      </c>
      <c r="F25" s="65">
        <v>0.41666666666666669</v>
      </c>
      <c r="G25" s="63" t="s">
        <v>117</v>
      </c>
    </row>
    <row r="26" spans="1:7" ht="15.75">
      <c r="A26" s="24" t="str">
        <f t="shared" si="0"/>
        <v>454180,416666666666667</v>
      </c>
      <c r="B26" s="25">
        <f t="shared" si="1"/>
        <v>45418</v>
      </c>
      <c r="C26" s="63" t="s">
        <v>120</v>
      </c>
      <c r="D26" s="63" t="s">
        <v>119</v>
      </c>
      <c r="E26" s="64">
        <v>45418</v>
      </c>
      <c r="F26" s="65">
        <v>0.41666666666666669</v>
      </c>
      <c r="G26" s="63" t="s">
        <v>117</v>
      </c>
    </row>
    <row r="27" spans="1:7" ht="15.75">
      <c r="A27" s="24" t="str">
        <f t="shared" si="0"/>
        <v>454250,416666666666667</v>
      </c>
      <c r="B27" s="25">
        <f t="shared" si="1"/>
        <v>45425</v>
      </c>
      <c r="C27" s="63" t="s">
        <v>120</v>
      </c>
      <c r="D27" s="63" t="s">
        <v>119</v>
      </c>
      <c r="E27" s="64">
        <v>45425</v>
      </c>
      <c r="F27" s="65">
        <v>0.41666666666666669</v>
      </c>
      <c r="G27" s="63" t="s">
        <v>117</v>
      </c>
    </row>
    <row r="28" spans="1:7" ht="15.75">
      <c r="A28" s="24" t="str">
        <f t="shared" si="0"/>
        <v>454320,416666666666667</v>
      </c>
      <c r="B28" s="25">
        <f t="shared" si="1"/>
        <v>45432</v>
      </c>
      <c r="C28" s="63" t="s">
        <v>120</v>
      </c>
      <c r="D28" s="63" t="s">
        <v>119</v>
      </c>
      <c r="E28" s="64">
        <v>45432</v>
      </c>
      <c r="F28" s="65">
        <v>0.41666666666666669</v>
      </c>
      <c r="G28" s="63" t="s">
        <v>117</v>
      </c>
    </row>
    <row r="29" spans="1:7" ht="15.75">
      <c r="A29" s="24" t="str">
        <f t="shared" si="0"/>
        <v>454060,4375</v>
      </c>
      <c r="B29" s="25">
        <f t="shared" si="1"/>
        <v>45406</v>
      </c>
      <c r="C29" s="75" t="s">
        <v>120</v>
      </c>
      <c r="D29" s="75" t="s">
        <v>127</v>
      </c>
      <c r="E29" s="76">
        <v>45406</v>
      </c>
      <c r="F29" s="77">
        <v>0.4375</v>
      </c>
      <c r="G29" s="75" t="s">
        <v>117</v>
      </c>
    </row>
    <row r="30" spans="1:7" ht="15.75">
      <c r="A30" s="24" t="str">
        <f t="shared" si="0"/>
        <v/>
      </c>
      <c r="B30" s="25" t="str">
        <f t="shared" si="1"/>
        <v/>
      </c>
      <c r="C30" s="63"/>
      <c r="D30" s="63"/>
      <c r="E30" s="64"/>
      <c r="F30" s="65"/>
      <c r="G30" s="63"/>
    </row>
    <row r="31" spans="1:7" ht="15.75">
      <c r="A31" s="24" t="str">
        <f t="shared" ref="A31:A65" si="2">IF(E31="","",E31&amp;F31)</f>
        <v/>
      </c>
      <c r="B31" s="25" t="str">
        <f t="shared" ref="B31:B65" si="3">IF(E31="","",E31)</f>
        <v/>
      </c>
      <c r="C31" s="63"/>
      <c r="D31" s="63"/>
      <c r="E31" s="64"/>
      <c r="F31" s="65"/>
      <c r="G31" s="63"/>
    </row>
    <row r="32" spans="1:7" ht="15.75">
      <c r="A32" s="24" t="str">
        <f t="shared" si="2"/>
        <v/>
      </c>
      <c r="B32" s="25" t="str">
        <f t="shared" si="3"/>
        <v/>
      </c>
      <c r="C32" s="63"/>
      <c r="D32" s="63"/>
      <c r="E32" s="64"/>
      <c r="F32" s="65"/>
      <c r="G32" s="63"/>
    </row>
    <row r="33" spans="1:8" ht="15.75">
      <c r="A33" s="24" t="str">
        <f t="shared" si="2"/>
        <v/>
      </c>
      <c r="B33" s="25" t="str">
        <f t="shared" si="3"/>
        <v/>
      </c>
      <c r="C33" s="63"/>
      <c r="D33" s="63"/>
      <c r="E33" s="64"/>
      <c r="F33" s="65"/>
      <c r="G33" s="63"/>
    </row>
    <row r="34" spans="1:8" ht="15.75">
      <c r="A34" s="24" t="str">
        <f t="shared" si="2"/>
        <v/>
      </c>
      <c r="B34" s="25" t="str">
        <f t="shared" si="3"/>
        <v/>
      </c>
      <c r="C34" s="63"/>
      <c r="D34" s="63"/>
      <c r="E34" s="64"/>
      <c r="F34" s="65"/>
      <c r="G34" s="63"/>
    </row>
    <row r="35" spans="1:8" ht="15.75">
      <c r="A35" s="24" t="str">
        <f t="shared" si="2"/>
        <v/>
      </c>
      <c r="B35" s="25" t="str">
        <f t="shared" si="3"/>
        <v/>
      </c>
      <c r="C35" s="63"/>
      <c r="D35" s="63"/>
      <c r="E35" s="64"/>
      <c r="F35" s="65"/>
      <c r="G35" s="63"/>
    </row>
    <row r="36" spans="1:8" ht="15.75">
      <c r="A36" s="24" t="str">
        <f t="shared" si="2"/>
        <v/>
      </c>
      <c r="B36" s="25" t="str">
        <f t="shared" si="3"/>
        <v/>
      </c>
      <c r="C36" s="63"/>
      <c r="D36" s="63"/>
      <c r="E36" s="64"/>
      <c r="F36" s="65"/>
      <c r="G36" s="63"/>
      <c r="H36" s="61"/>
    </row>
    <row r="37" spans="1:8" ht="15.75">
      <c r="A37" s="24" t="str">
        <f t="shared" si="2"/>
        <v/>
      </c>
      <c r="B37" s="25" t="str">
        <f t="shared" si="3"/>
        <v/>
      </c>
      <c r="C37" s="63"/>
      <c r="D37" s="63"/>
      <c r="E37" s="64"/>
      <c r="F37" s="65"/>
      <c r="G37" s="63"/>
    </row>
    <row r="38" spans="1:8" ht="15.75">
      <c r="A38" s="24" t="str">
        <f t="shared" si="2"/>
        <v/>
      </c>
      <c r="B38" s="25" t="str">
        <f t="shared" si="3"/>
        <v/>
      </c>
      <c r="C38" s="63"/>
      <c r="D38" s="63"/>
      <c r="E38" s="64"/>
      <c r="F38" s="65"/>
      <c r="G38" s="63"/>
    </row>
    <row r="39" spans="1:8">
      <c r="A39" s="24" t="str">
        <f t="shared" si="2"/>
        <v/>
      </c>
      <c r="B39" s="25" t="str">
        <f t="shared" si="3"/>
        <v/>
      </c>
    </row>
    <row r="40" spans="1:8">
      <c r="A40" s="24" t="str">
        <f t="shared" si="2"/>
        <v/>
      </c>
      <c r="B40" s="25" t="str">
        <f t="shared" si="3"/>
        <v/>
      </c>
    </row>
    <row r="41" spans="1:8">
      <c r="A41" s="24" t="str">
        <f t="shared" si="2"/>
        <v/>
      </c>
      <c r="B41" s="25" t="str">
        <f t="shared" si="3"/>
        <v/>
      </c>
    </row>
    <row r="42" spans="1:8">
      <c r="A42" s="24" t="str">
        <f t="shared" si="2"/>
        <v/>
      </c>
      <c r="B42" s="25" t="str">
        <f t="shared" si="3"/>
        <v/>
      </c>
    </row>
    <row r="43" spans="1:8">
      <c r="A43" s="24" t="str">
        <f t="shared" si="2"/>
        <v/>
      </c>
      <c r="B43" s="25" t="str">
        <f t="shared" si="3"/>
        <v/>
      </c>
    </row>
    <row r="44" spans="1:8">
      <c r="A44" s="24" t="str">
        <f t="shared" si="2"/>
        <v/>
      </c>
      <c r="B44" s="25" t="str">
        <f t="shared" si="3"/>
        <v/>
      </c>
    </row>
    <row r="45" spans="1:8">
      <c r="A45" s="24" t="str">
        <f t="shared" si="2"/>
        <v/>
      </c>
      <c r="B45" s="25" t="str">
        <f t="shared" si="3"/>
        <v/>
      </c>
    </row>
    <row r="46" spans="1:8">
      <c r="A46" s="24" t="str">
        <f t="shared" si="2"/>
        <v/>
      </c>
      <c r="B46" s="25" t="str">
        <f t="shared" si="3"/>
        <v/>
      </c>
    </row>
    <row r="47" spans="1:8">
      <c r="A47" s="24" t="str">
        <f t="shared" si="2"/>
        <v/>
      </c>
      <c r="B47" s="25" t="str">
        <f t="shared" si="3"/>
        <v/>
      </c>
    </row>
    <row r="48" spans="1:8">
      <c r="A48" s="24" t="str">
        <f t="shared" si="2"/>
        <v/>
      </c>
      <c r="B48" s="25" t="str">
        <f t="shared" si="3"/>
        <v/>
      </c>
    </row>
    <row r="49" spans="1:2">
      <c r="A49" s="24" t="str">
        <f t="shared" si="2"/>
        <v/>
      </c>
      <c r="B49" s="25" t="str">
        <f t="shared" si="3"/>
        <v/>
      </c>
    </row>
    <row r="50" spans="1:2">
      <c r="A50" s="24" t="str">
        <f t="shared" si="2"/>
        <v/>
      </c>
      <c r="B50" s="25" t="str">
        <f t="shared" si="3"/>
        <v/>
      </c>
    </row>
    <row r="51" spans="1:2">
      <c r="A51" s="24" t="str">
        <f t="shared" si="2"/>
        <v/>
      </c>
      <c r="B51" s="25" t="str">
        <f t="shared" si="3"/>
        <v/>
      </c>
    </row>
    <row r="52" spans="1:2">
      <c r="A52" s="24" t="str">
        <f t="shared" si="2"/>
        <v/>
      </c>
      <c r="B52" s="25" t="str">
        <f t="shared" si="3"/>
        <v/>
      </c>
    </row>
    <row r="53" spans="1:2">
      <c r="A53" s="24" t="str">
        <f t="shared" si="2"/>
        <v/>
      </c>
      <c r="B53" s="25" t="str">
        <f t="shared" si="3"/>
        <v/>
      </c>
    </row>
    <row r="54" spans="1:2">
      <c r="A54" s="24" t="str">
        <f t="shared" si="2"/>
        <v/>
      </c>
      <c r="B54" s="25" t="str">
        <f t="shared" si="3"/>
        <v/>
      </c>
    </row>
    <row r="55" spans="1:2">
      <c r="A55" s="24" t="str">
        <f t="shared" si="2"/>
        <v/>
      </c>
      <c r="B55" s="25" t="str">
        <f t="shared" si="3"/>
        <v/>
      </c>
    </row>
    <row r="56" spans="1:2">
      <c r="A56" s="24" t="str">
        <f t="shared" si="2"/>
        <v/>
      </c>
      <c r="B56" s="25" t="str">
        <f t="shared" si="3"/>
        <v/>
      </c>
    </row>
    <row r="57" spans="1:2">
      <c r="A57" s="24" t="str">
        <f t="shared" si="2"/>
        <v/>
      </c>
      <c r="B57" s="25" t="str">
        <f t="shared" si="3"/>
        <v/>
      </c>
    </row>
    <row r="58" spans="1:2">
      <c r="A58" s="24" t="str">
        <f t="shared" si="2"/>
        <v/>
      </c>
      <c r="B58" s="25" t="str">
        <f t="shared" si="3"/>
        <v/>
      </c>
    </row>
    <row r="59" spans="1:2">
      <c r="A59" s="24" t="str">
        <f t="shared" si="2"/>
        <v/>
      </c>
      <c r="B59" s="25" t="str">
        <f t="shared" si="3"/>
        <v/>
      </c>
    </row>
    <row r="60" spans="1:2">
      <c r="A60" s="24" t="str">
        <f t="shared" si="2"/>
        <v/>
      </c>
      <c r="B60" s="25" t="str">
        <f t="shared" si="3"/>
        <v/>
      </c>
    </row>
    <row r="61" spans="1:2">
      <c r="A61" s="24" t="str">
        <f t="shared" si="2"/>
        <v/>
      </c>
      <c r="B61" s="25" t="str">
        <f t="shared" si="3"/>
        <v/>
      </c>
    </row>
    <row r="62" spans="1:2">
      <c r="A62" s="24" t="str">
        <f t="shared" si="2"/>
        <v/>
      </c>
      <c r="B62" s="25" t="str">
        <f t="shared" si="3"/>
        <v/>
      </c>
    </row>
    <row r="63" spans="1:2">
      <c r="A63" s="24" t="str">
        <f t="shared" si="2"/>
        <v/>
      </c>
      <c r="B63" s="25" t="str">
        <f t="shared" si="3"/>
        <v/>
      </c>
    </row>
    <row r="64" spans="1:2">
      <c r="A64" s="24" t="str">
        <f t="shared" si="2"/>
        <v/>
      </c>
      <c r="B64" s="25" t="str">
        <f t="shared" si="3"/>
        <v/>
      </c>
    </row>
    <row r="65" spans="1:2">
      <c r="A65" s="24" t="str">
        <f t="shared" si="2"/>
        <v/>
      </c>
      <c r="B65" s="25" t="str">
        <f t="shared" si="3"/>
        <v/>
      </c>
    </row>
    <row r="66" spans="1:2">
      <c r="A66" s="24" t="str">
        <f t="shared" ref="A66:A129" si="4">IF(E66="","",E66&amp;F66)</f>
        <v/>
      </c>
      <c r="B66" s="25" t="str">
        <f t="shared" ref="B66:B129" si="5">IF(E66="","",E66)</f>
        <v/>
      </c>
    </row>
    <row r="67" spans="1:2">
      <c r="A67" s="24" t="str">
        <f t="shared" si="4"/>
        <v/>
      </c>
      <c r="B67" s="25" t="str">
        <f t="shared" si="5"/>
        <v/>
      </c>
    </row>
    <row r="68" spans="1:2">
      <c r="A68" s="24" t="str">
        <f t="shared" si="4"/>
        <v/>
      </c>
      <c r="B68" s="25" t="str">
        <f t="shared" si="5"/>
        <v/>
      </c>
    </row>
    <row r="69" spans="1:2">
      <c r="A69" s="24" t="str">
        <f t="shared" si="4"/>
        <v/>
      </c>
      <c r="B69" s="25" t="str">
        <f t="shared" si="5"/>
        <v/>
      </c>
    </row>
    <row r="70" spans="1:2">
      <c r="A70" s="24" t="str">
        <f t="shared" si="4"/>
        <v/>
      </c>
      <c r="B70" s="25" t="str">
        <f t="shared" si="5"/>
        <v/>
      </c>
    </row>
    <row r="71" spans="1:2">
      <c r="A71" s="24" t="str">
        <f t="shared" si="4"/>
        <v/>
      </c>
      <c r="B71" s="25" t="str">
        <f t="shared" si="5"/>
        <v/>
      </c>
    </row>
    <row r="72" spans="1:2">
      <c r="A72" s="24" t="str">
        <f t="shared" si="4"/>
        <v/>
      </c>
      <c r="B72" s="25" t="str">
        <f t="shared" si="5"/>
        <v/>
      </c>
    </row>
    <row r="73" spans="1:2">
      <c r="A73" s="24" t="str">
        <f t="shared" si="4"/>
        <v/>
      </c>
      <c r="B73" s="25" t="str">
        <f t="shared" si="5"/>
        <v/>
      </c>
    </row>
    <row r="74" spans="1:2">
      <c r="A74" s="24" t="str">
        <f t="shared" si="4"/>
        <v/>
      </c>
      <c r="B74" s="25" t="str">
        <f t="shared" si="5"/>
        <v/>
      </c>
    </row>
    <row r="75" spans="1:2">
      <c r="A75" s="24" t="str">
        <f t="shared" si="4"/>
        <v/>
      </c>
      <c r="B75" s="25" t="str">
        <f t="shared" si="5"/>
        <v/>
      </c>
    </row>
    <row r="76" spans="1:2">
      <c r="A76" s="24" t="str">
        <f t="shared" si="4"/>
        <v/>
      </c>
      <c r="B76" s="25" t="str">
        <f t="shared" si="5"/>
        <v/>
      </c>
    </row>
    <row r="77" spans="1:2">
      <c r="A77" s="24" t="str">
        <f t="shared" si="4"/>
        <v/>
      </c>
      <c r="B77" s="25" t="str">
        <f t="shared" si="5"/>
        <v/>
      </c>
    </row>
    <row r="78" spans="1:2">
      <c r="A78" s="24" t="str">
        <f t="shared" si="4"/>
        <v/>
      </c>
      <c r="B78" s="25" t="str">
        <f t="shared" si="5"/>
        <v/>
      </c>
    </row>
    <row r="79" spans="1:2">
      <c r="A79" s="24" t="str">
        <f t="shared" si="4"/>
        <v/>
      </c>
      <c r="B79" s="25" t="str">
        <f t="shared" si="5"/>
        <v/>
      </c>
    </row>
    <row r="80" spans="1:2">
      <c r="A80" s="24" t="str">
        <f t="shared" si="4"/>
        <v/>
      </c>
      <c r="B80" s="25" t="str">
        <f t="shared" si="5"/>
        <v/>
      </c>
    </row>
    <row r="81" spans="1:2">
      <c r="A81" s="24" t="str">
        <f t="shared" si="4"/>
        <v/>
      </c>
      <c r="B81" s="25" t="str">
        <f t="shared" si="5"/>
        <v/>
      </c>
    </row>
    <row r="82" spans="1:2">
      <c r="A82" s="24" t="str">
        <f t="shared" si="4"/>
        <v/>
      </c>
      <c r="B82" s="25" t="str">
        <f t="shared" si="5"/>
        <v/>
      </c>
    </row>
    <row r="83" spans="1:2">
      <c r="A83" s="24" t="str">
        <f t="shared" si="4"/>
        <v/>
      </c>
      <c r="B83" s="25" t="str">
        <f t="shared" si="5"/>
        <v/>
      </c>
    </row>
    <row r="84" spans="1:2">
      <c r="A84" s="24" t="str">
        <f t="shared" si="4"/>
        <v/>
      </c>
      <c r="B84" s="25" t="str">
        <f t="shared" si="5"/>
        <v/>
      </c>
    </row>
    <row r="85" spans="1:2">
      <c r="A85" s="24" t="str">
        <f t="shared" si="4"/>
        <v/>
      </c>
      <c r="B85" s="25" t="str">
        <f t="shared" si="5"/>
        <v/>
      </c>
    </row>
    <row r="86" spans="1:2">
      <c r="A86" s="24" t="str">
        <f t="shared" si="4"/>
        <v/>
      </c>
      <c r="B86" s="25" t="str">
        <f t="shared" si="5"/>
        <v/>
      </c>
    </row>
    <row r="87" spans="1:2">
      <c r="A87" s="24" t="str">
        <f t="shared" si="4"/>
        <v/>
      </c>
      <c r="B87" s="25" t="str">
        <f t="shared" si="5"/>
        <v/>
      </c>
    </row>
    <row r="88" spans="1:2">
      <c r="A88" s="24" t="str">
        <f t="shared" si="4"/>
        <v/>
      </c>
      <c r="B88" s="25" t="str">
        <f t="shared" si="5"/>
        <v/>
      </c>
    </row>
    <row r="89" spans="1:2">
      <c r="A89" s="24" t="str">
        <f t="shared" si="4"/>
        <v/>
      </c>
      <c r="B89" s="25" t="str">
        <f t="shared" si="5"/>
        <v/>
      </c>
    </row>
    <row r="90" spans="1:2">
      <c r="A90" s="24" t="str">
        <f t="shared" si="4"/>
        <v/>
      </c>
      <c r="B90" s="25" t="str">
        <f t="shared" si="5"/>
        <v/>
      </c>
    </row>
    <row r="91" spans="1:2">
      <c r="A91" s="24" t="str">
        <f t="shared" si="4"/>
        <v/>
      </c>
      <c r="B91" s="25" t="str">
        <f t="shared" si="5"/>
        <v/>
      </c>
    </row>
    <row r="92" spans="1:2">
      <c r="A92" s="24" t="str">
        <f t="shared" si="4"/>
        <v/>
      </c>
      <c r="B92" s="25" t="str">
        <f t="shared" si="5"/>
        <v/>
      </c>
    </row>
    <row r="93" spans="1:2">
      <c r="A93" s="24" t="str">
        <f t="shared" si="4"/>
        <v/>
      </c>
      <c r="B93" s="25" t="str">
        <f t="shared" si="5"/>
        <v/>
      </c>
    </row>
    <row r="94" spans="1:2">
      <c r="A94" s="24" t="str">
        <f t="shared" si="4"/>
        <v/>
      </c>
      <c r="B94" s="25" t="str">
        <f t="shared" si="5"/>
        <v/>
      </c>
    </row>
    <row r="95" spans="1:2">
      <c r="A95" s="24" t="str">
        <f t="shared" si="4"/>
        <v/>
      </c>
      <c r="B95" s="25" t="str">
        <f t="shared" si="5"/>
        <v/>
      </c>
    </row>
    <row r="96" spans="1:2">
      <c r="A96" s="24" t="str">
        <f t="shared" si="4"/>
        <v/>
      </c>
      <c r="B96" s="25" t="str">
        <f t="shared" si="5"/>
        <v/>
      </c>
    </row>
    <row r="97" spans="1:2">
      <c r="A97" s="24" t="str">
        <f t="shared" si="4"/>
        <v/>
      </c>
      <c r="B97" s="25" t="str">
        <f t="shared" si="5"/>
        <v/>
      </c>
    </row>
    <row r="98" spans="1:2">
      <c r="A98" s="24" t="str">
        <f t="shared" si="4"/>
        <v/>
      </c>
      <c r="B98" s="25" t="str">
        <f t="shared" si="5"/>
        <v/>
      </c>
    </row>
    <row r="99" spans="1:2">
      <c r="A99" s="24" t="str">
        <f t="shared" si="4"/>
        <v/>
      </c>
      <c r="B99" s="25" t="str">
        <f t="shared" si="5"/>
        <v/>
      </c>
    </row>
    <row r="100" spans="1:2">
      <c r="A100" s="24" t="str">
        <f t="shared" si="4"/>
        <v/>
      </c>
      <c r="B100" s="25" t="str">
        <f t="shared" si="5"/>
        <v/>
      </c>
    </row>
    <row r="101" spans="1:2">
      <c r="A101" s="24" t="str">
        <f t="shared" si="4"/>
        <v/>
      </c>
      <c r="B101" s="25" t="str">
        <f t="shared" si="5"/>
        <v/>
      </c>
    </row>
    <row r="102" spans="1:2">
      <c r="A102" s="24" t="str">
        <f t="shared" si="4"/>
        <v/>
      </c>
      <c r="B102" s="25" t="str">
        <f t="shared" si="5"/>
        <v/>
      </c>
    </row>
    <row r="103" spans="1:2">
      <c r="A103" s="24" t="str">
        <f t="shared" si="4"/>
        <v/>
      </c>
      <c r="B103" s="25" t="str">
        <f t="shared" si="5"/>
        <v/>
      </c>
    </row>
    <row r="104" spans="1:2">
      <c r="A104" s="24" t="str">
        <f t="shared" si="4"/>
        <v/>
      </c>
      <c r="B104" s="25" t="str">
        <f t="shared" si="5"/>
        <v/>
      </c>
    </row>
    <row r="105" spans="1:2">
      <c r="A105" s="24" t="str">
        <f t="shared" si="4"/>
        <v/>
      </c>
      <c r="B105" s="25" t="str">
        <f t="shared" si="5"/>
        <v/>
      </c>
    </row>
    <row r="106" spans="1:2">
      <c r="A106" s="24" t="str">
        <f t="shared" si="4"/>
        <v/>
      </c>
      <c r="B106" s="25" t="str">
        <f t="shared" si="5"/>
        <v/>
      </c>
    </row>
    <row r="107" spans="1:2">
      <c r="A107" s="24" t="str">
        <f t="shared" si="4"/>
        <v/>
      </c>
      <c r="B107" s="25" t="str">
        <f t="shared" si="5"/>
        <v/>
      </c>
    </row>
    <row r="108" spans="1:2">
      <c r="A108" s="24" t="str">
        <f t="shared" si="4"/>
        <v/>
      </c>
      <c r="B108" s="25" t="str">
        <f t="shared" si="5"/>
        <v/>
      </c>
    </row>
    <row r="109" spans="1:2">
      <c r="A109" s="24" t="str">
        <f t="shared" si="4"/>
        <v/>
      </c>
      <c r="B109" s="25" t="str">
        <f t="shared" si="5"/>
        <v/>
      </c>
    </row>
    <row r="110" spans="1:2">
      <c r="A110" s="24" t="str">
        <f t="shared" si="4"/>
        <v/>
      </c>
      <c r="B110" s="25" t="str">
        <f t="shared" si="5"/>
        <v/>
      </c>
    </row>
    <row r="111" spans="1:2">
      <c r="A111" s="24" t="str">
        <f t="shared" si="4"/>
        <v/>
      </c>
      <c r="B111" s="25" t="str">
        <f t="shared" si="5"/>
        <v/>
      </c>
    </row>
    <row r="112" spans="1:2">
      <c r="A112" s="24" t="str">
        <f t="shared" si="4"/>
        <v/>
      </c>
      <c r="B112" s="25" t="str">
        <f t="shared" si="5"/>
        <v/>
      </c>
    </row>
    <row r="113" spans="1:2">
      <c r="A113" s="24" t="str">
        <f t="shared" si="4"/>
        <v/>
      </c>
      <c r="B113" s="25" t="str">
        <f t="shared" si="5"/>
        <v/>
      </c>
    </row>
    <row r="114" spans="1:2">
      <c r="A114" s="24" t="str">
        <f t="shared" si="4"/>
        <v/>
      </c>
      <c r="B114" s="25" t="str">
        <f t="shared" si="5"/>
        <v/>
      </c>
    </row>
    <row r="115" spans="1:2">
      <c r="A115" s="24" t="str">
        <f t="shared" si="4"/>
        <v/>
      </c>
      <c r="B115" s="25" t="str">
        <f t="shared" si="5"/>
        <v/>
      </c>
    </row>
    <row r="116" spans="1:2">
      <c r="A116" s="24" t="str">
        <f t="shared" si="4"/>
        <v/>
      </c>
      <c r="B116" s="25" t="str">
        <f t="shared" si="5"/>
        <v/>
      </c>
    </row>
    <row r="117" spans="1:2">
      <c r="A117" s="24" t="str">
        <f t="shared" si="4"/>
        <v/>
      </c>
      <c r="B117" s="25" t="str">
        <f t="shared" si="5"/>
        <v/>
      </c>
    </row>
    <row r="118" spans="1:2">
      <c r="A118" s="24" t="str">
        <f t="shared" si="4"/>
        <v/>
      </c>
      <c r="B118" s="25" t="str">
        <f t="shared" si="5"/>
        <v/>
      </c>
    </row>
    <row r="119" spans="1:2">
      <c r="A119" s="24" t="str">
        <f t="shared" si="4"/>
        <v/>
      </c>
      <c r="B119" s="25" t="str">
        <f t="shared" si="5"/>
        <v/>
      </c>
    </row>
    <row r="120" spans="1:2">
      <c r="A120" s="24" t="str">
        <f t="shared" si="4"/>
        <v/>
      </c>
      <c r="B120" s="25" t="str">
        <f t="shared" si="5"/>
        <v/>
      </c>
    </row>
    <row r="121" spans="1:2">
      <c r="A121" s="24" t="str">
        <f t="shared" si="4"/>
        <v/>
      </c>
      <c r="B121" s="25" t="str">
        <f t="shared" si="5"/>
        <v/>
      </c>
    </row>
    <row r="122" spans="1:2">
      <c r="A122" s="24" t="str">
        <f t="shared" si="4"/>
        <v/>
      </c>
      <c r="B122" s="25" t="str">
        <f t="shared" si="5"/>
        <v/>
      </c>
    </row>
    <row r="123" spans="1:2">
      <c r="A123" s="24" t="str">
        <f t="shared" si="4"/>
        <v/>
      </c>
      <c r="B123" s="25" t="str">
        <f t="shared" si="5"/>
        <v/>
      </c>
    </row>
    <row r="124" spans="1:2">
      <c r="A124" s="24" t="str">
        <f t="shared" si="4"/>
        <v/>
      </c>
      <c r="B124" s="25" t="str">
        <f t="shared" si="5"/>
        <v/>
      </c>
    </row>
    <row r="125" spans="1:2">
      <c r="A125" s="24" t="str">
        <f t="shared" si="4"/>
        <v/>
      </c>
      <c r="B125" s="25" t="str">
        <f t="shared" si="5"/>
        <v/>
      </c>
    </row>
    <row r="126" spans="1:2">
      <c r="A126" s="24" t="str">
        <f t="shared" si="4"/>
        <v/>
      </c>
      <c r="B126" s="25" t="str">
        <f t="shared" si="5"/>
        <v/>
      </c>
    </row>
    <row r="127" spans="1:2">
      <c r="A127" s="24" t="str">
        <f t="shared" si="4"/>
        <v/>
      </c>
      <c r="B127" s="25" t="str">
        <f t="shared" si="5"/>
        <v/>
      </c>
    </row>
    <row r="128" spans="1:2">
      <c r="A128" s="24" t="str">
        <f t="shared" si="4"/>
        <v/>
      </c>
      <c r="B128" s="25" t="str">
        <f t="shared" si="5"/>
        <v/>
      </c>
    </row>
    <row r="129" spans="1:2">
      <c r="A129" s="24" t="str">
        <f t="shared" si="4"/>
        <v/>
      </c>
      <c r="B129" s="25" t="str">
        <f t="shared" si="5"/>
        <v/>
      </c>
    </row>
    <row r="130" spans="1:2">
      <c r="A130" s="24" t="str">
        <f t="shared" ref="A130:A193" si="6">IF(E130="","",E130&amp;F130)</f>
        <v/>
      </c>
      <c r="B130" s="25" t="str">
        <f t="shared" ref="B130:B193" si="7">IF(E130="","",E130)</f>
        <v/>
      </c>
    </row>
    <row r="131" spans="1:2">
      <c r="A131" s="24" t="str">
        <f t="shared" si="6"/>
        <v/>
      </c>
      <c r="B131" s="25" t="str">
        <f t="shared" si="7"/>
        <v/>
      </c>
    </row>
    <row r="132" spans="1:2">
      <c r="A132" s="24" t="str">
        <f t="shared" si="6"/>
        <v/>
      </c>
      <c r="B132" s="25" t="str">
        <f t="shared" si="7"/>
        <v/>
      </c>
    </row>
    <row r="133" spans="1:2">
      <c r="A133" s="24" t="str">
        <f t="shared" si="6"/>
        <v/>
      </c>
      <c r="B133" s="25" t="str">
        <f t="shared" si="7"/>
        <v/>
      </c>
    </row>
    <row r="134" spans="1:2">
      <c r="A134" s="24" t="str">
        <f t="shared" si="6"/>
        <v/>
      </c>
      <c r="B134" s="25" t="str">
        <f t="shared" si="7"/>
        <v/>
      </c>
    </row>
    <row r="135" spans="1:2">
      <c r="A135" s="24" t="str">
        <f t="shared" si="6"/>
        <v/>
      </c>
      <c r="B135" s="25" t="str">
        <f t="shared" si="7"/>
        <v/>
      </c>
    </row>
    <row r="136" spans="1:2">
      <c r="A136" s="24" t="str">
        <f t="shared" si="6"/>
        <v/>
      </c>
      <c r="B136" s="25" t="str">
        <f t="shared" si="7"/>
        <v/>
      </c>
    </row>
    <row r="137" spans="1:2">
      <c r="A137" s="24" t="str">
        <f t="shared" si="6"/>
        <v/>
      </c>
      <c r="B137" s="25" t="str">
        <f t="shared" si="7"/>
        <v/>
      </c>
    </row>
    <row r="138" spans="1:2">
      <c r="A138" s="24" t="str">
        <f t="shared" si="6"/>
        <v/>
      </c>
      <c r="B138" s="25" t="str">
        <f t="shared" si="7"/>
        <v/>
      </c>
    </row>
    <row r="139" spans="1:2">
      <c r="A139" s="24" t="str">
        <f t="shared" si="6"/>
        <v/>
      </c>
      <c r="B139" s="25" t="str">
        <f t="shared" si="7"/>
        <v/>
      </c>
    </row>
    <row r="140" spans="1:2">
      <c r="A140" s="24" t="str">
        <f t="shared" si="6"/>
        <v/>
      </c>
      <c r="B140" s="25" t="str">
        <f t="shared" si="7"/>
        <v/>
      </c>
    </row>
    <row r="141" spans="1:2">
      <c r="A141" s="24" t="str">
        <f t="shared" si="6"/>
        <v/>
      </c>
      <c r="B141" s="25" t="str">
        <f t="shared" si="7"/>
        <v/>
      </c>
    </row>
    <row r="142" spans="1:2">
      <c r="A142" s="24" t="str">
        <f t="shared" si="6"/>
        <v/>
      </c>
      <c r="B142" s="25" t="str">
        <f t="shared" si="7"/>
        <v/>
      </c>
    </row>
    <row r="143" spans="1:2">
      <c r="A143" s="24" t="str">
        <f t="shared" si="6"/>
        <v/>
      </c>
      <c r="B143" s="25" t="str">
        <f t="shared" si="7"/>
        <v/>
      </c>
    </row>
    <row r="144" spans="1:2">
      <c r="A144" s="24" t="str">
        <f t="shared" si="6"/>
        <v/>
      </c>
      <c r="B144" s="25" t="str">
        <f t="shared" si="7"/>
        <v/>
      </c>
    </row>
    <row r="145" spans="1:2">
      <c r="A145" s="24" t="str">
        <f t="shared" si="6"/>
        <v/>
      </c>
      <c r="B145" s="25" t="str">
        <f t="shared" si="7"/>
        <v/>
      </c>
    </row>
    <row r="146" spans="1:2">
      <c r="A146" s="24" t="str">
        <f t="shared" si="6"/>
        <v/>
      </c>
      <c r="B146" s="25" t="str">
        <f t="shared" si="7"/>
        <v/>
      </c>
    </row>
    <row r="147" spans="1:2">
      <c r="A147" s="24" t="str">
        <f t="shared" si="6"/>
        <v/>
      </c>
      <c r="B147" s="25" t="str">
        <f t="shared" si="7"/>
        <v/>
      </c>
    </row>
    <row r="148" spans="1:2">
      <c r="A148" s="24" t="str">
        <f t="shared" si="6"/>
        <v/>
      </c>
      <c r="B148" s="25" t="str">
        <f t="shared" si="7"/>
        <v/>
      </c>
    </row>
    <row r="149" spans="1:2">
      <c r="A149" s="24" t="str">
        <f t="shared" si="6"/>
        <v/>
      </c>
      <c r="B149" s="25" t="str">
        <f t="shared" si="7"/>
        <v/>
      </c>
    </row>
    <row r="150" spans="1:2">
      <c r="A150" s="24" t="str">
        <f t="shared" si="6"/>
        <v/>
      </c>
      <c r="B150" s="25" t="str">
        <f t="shared" si="7"/>
        <v/>
      </c>
    </row>
    <row r="151" spans="1:2">
      <c r="A151" s="24" t="str">
        <f t="shared" si="6"/>
        <v/>
      </c>
      <c r="B151" s="25" t="str">
        <f t="shared" si="7"/>
        <v/>
      </c>
    </row>
    <row r="152" spans="1:2">
      <c r="A152" s="24" t="str">
        <f t="shared" si="6"/>
        <v/>
      </c>
      <c r="B152" s="25" t="str">
        <f t="shared" si="7"/>
        <v/>
      </c>
    </row>
    <row r="153" spans="1:2">
      <c r="A153" s="24" t="str">
        <f t="shared" si="6"/>
        <v/>
      </c>
      <c r="B153" s="25" t="str">
        <f t="shared" si="7"/>
        <v/>
      </c>
    </row>
    <row r="154" spans="1:2">
      <c r="A154" s="24" t="str">
        <f t="shared" si="6"/>
        <v/>
      </c>
      <c r="B154" s="25" t="str">
        <f t="shared" si="7"/>
        <v/>
      </c>
    </row>
    <row r="155" spans="1:2">
      <c r="A155" s="24" t="str">
        <f t="shared" si="6"/>
        <v/>
      </c>
      <c r="B155" s="25" t="str">
        <f t="shared" si="7"/>
        <v/>
      </c>
    </row>
    <row r="156" spans="1:2">
      <c r="A156" s="24" t="str">
        <f t="shared" si="6"/>
        <v/>
      </c>
      <c r="B156" s="25" t="str">
        <f t="shared" si="7"/>
        <v/>
      </c>
    </row>
    <row r="157" spans="1:2">
      <c r="A157" s="24" t="str">
        <f t="shared" si="6"/>
        <v/>
      </c>
      <c r="B157" s="25" t="str">
        <f t="shared" si="7"/>
        <v/>
      </c>
    </row>
    <row r="158" spans="1:2">
      <c r="A158" s="24" t="str">
        <f t="shared" si="6"/>
        <v/>
      </c>
      <c r="B158" s="25" t="str">
        <f t="shared" si="7"/>
        <v/>
      </c>
    </row>
    <row r="159" spans="1:2">
      <c r="A159" s="24" t="str">
        <f t="shared" si="6"/>
        <v/>
      </c>
      <c r="B159" s="25" t="str">
        <f t="shared" si="7"/>
        <v/>
      </c>
    </row>
    <row r="160" spans="1:2">
      <c r="A160" s="24" t="str">
        <f t="shared" si="6"/>
        <v/>
      </c>
      <c r="B160" s="25" t="str">
        <f t="shared" si="7"/>
        <v/>
      </c>
    </row>
    <row r="161" spans="1:2">
      <c r="A161" s="24" t="str">
        <f t="shared" si="6"/>
        <v/>
      </c>
      <c r="B161" s="25" t="str">
        <f t="shared" si="7"/>
        <v/>
      </c>
    </row>
    <row r="162" spans="1:2">
      <c r="A162" s="24" t="str">
        <f t="shared" si="6"/>
        <v/>
      </c>
      <c r="B162" s="25" t="str">
        <f t="shared" si="7"/>
        <v/>
      </c>
    </row>
    <row r="163" spans="1:2">
      <c r="A163" s="24" t="str">
        <f t="shared" si="6"/>
        <v/>
      </c>
      <c r="B163" s="25" t="str">
        <f t="shared" si="7"/>
        <v/>
      </c>
    </row>
    <row r="164" spans="1:2">
      <c r="A164" s="24" t="str">
        <f t="shared" si="6"/>
        <v/>
      </c>
      <c r="B164" s="25" t="str">
        <f t="shared" si="7"/>
        <v/>
      </c>
    </row>
    <row r="165" spans="1:2">
      <c r="A165" s="24" t="str">
        <f t="shared" si="6"/>
        <v/>
      </c>
      <c r="B165" s="25" t="str">
        <f t="shared" si="7"/>
        <v/>
      </c>
    </row>
    <row r="166" spans="1:2">
      <c r="A166" s="24" t="str">
        <f t="shared" si="6"/>
        <v/>
      </c>
      <c r="B166" s="25" t="str">
        <f t="shared" si="7"/>
        <v/>
      </c>
    </row>
    <row r="167" spans="1:2">
      <c r="A167" s="24" t="str">
        <f t="shared" si="6"/>
        <v/>
      </c>
      <c r="B167" s="25" t="str">
        <f t="shared" si="7"/>
        <v/>
      </c>
    </row>
    <row r="168" spans="1:2">
      <c r="A168" s="24" t="str">
        <f t="shared" si="6"/>
        <v/>
      </c>
      <c r="B168" s="25" t="str">
        <f t="shared" si="7"/>
        <v/>
      </c>
    </row>
    <row r="169" spans="1:2">
      <c r="A169" s="24" t="str">
        <f t="shared" si="6"/>
        <v/>
      </c>
      <c r="B169" s="25" t="str">
        <f t="shared" si="7"/>
        <v/>
      </c>
    </row>
    <row r="170" spans="1:2">
      <c r="A170" s="24" t="str">
        <f t="shared" si="6"/>
        <v/>
      </c>
      <c r="B170" s="25" t="str">
        <f t="shared" si="7"/>
        <v/>
      </c>
    </row>
    <row r="171" spans="1:2">
      <c r="A171" s="24" t="str">
        <f t="shared" si="6"/>
        <v/>
      </c>
      <c r="B171" s="25" t="str">
        <f t="shared" si="7"/>
        <v/>
      </c>
    </row>
    <row r="172" spans="1:2">
      <c r="A172" s="24" t="str">
        <f t="shared" si="6"/>
        <v/>
      </c>
      <c r="B172" s="25" t="str">
        <f t="shared" si="7"/>
        <v/>
      </c>
    </row>
    <row r="173" spans="1:2">
      <c r="A173" s="24" t="str">
        <f t="shared" si="6"/>
        <v/>
      </c>
      <c r="B173" s="25" t="str">
        <f t="shared" si="7"/>
        <v/>
      </c>
    </row>
    <row r="174" spans="1:2">
      <c r="A174" s="24" t="str">
        <f t="shared" si="6"/>
        <v/>
      </c>
      <c r="B174" s="25" t="str">
        <f t="shared" si="7"/>
        <v/>
      </c>
    </row>
    <row r="175" spans="1:2">
      <c r="A175" s="24" t="str">
        <f t="shared" si="6"/>
        <v/>
      </c>
      <c r="B175" s="25" t="str">
        <f t="shared" si="7"/>
        <v/>
      </c>
    </row>
    <row r="176" spans="1:2">
      <c r="A176" s="24" t="str">
        <f t="shared" si="6"/>
        <v/>
      </c>
      <c r="B176" s="25" t="str">
        <f t="shared" si="7"/>
        <v/>
      </c>
    </row>
    <row r="177" spans="1:2">
      <c r="A177" s="24" t="str">
        <f t="shared" si="6"/>
        <v/>
      </c>
      <c r="B177" s="25" t="str">
        <f t="shared" si="7"/>
        <v/>
      </c>
    </row>
    <row r="178" spans="1:2">
      <c r="A178" s="24" t="str">
        <f t="shared" si="6"/>
        <v/>
      </c>
      <c r="B178" s="25" t="str">
        <f t="shared" si="7"/>
        <v/>
      </c>
    </row>
    <row r="179" spans="1:2">
      <c r="A179" s="24" t="str">
        <f t="shared" si="6"/>
        <v/>
      </c>
      <c r="B179" s="25" t="str">
        <f t="shared" si="7"/>
        <v/>
      </c>
    </row>
    <row r="180" spans="1:2">
      <c r="A180" s="24" t="str">
        <f t="shared" si="6"/>
        <v/>
      </c>
      <c r="B180" s="25" t="str">
        <f t="shared" si="7"/>
        <v/>
      </c>
    </row>
    <row r="181" spans="1:2">
      <c r="A181" s="24" t="str">
        <f t="shared" si="6"/>
        <v/>
      </c>
      <c r="B181" s="25" t="str">
        <f t="shared" si="7"/>
        <v/>
      </c>
    </row>
    <row r="182" spans="1:2">
      <c r="A182" s="24" t="str">
        <f t="shared" si="6"/>
        <v/>
      </c>
      <c r="B182" s="25" t="str">
        <f t="shared" si="7"/>
        <v/>
      </c>
    </row>
    <row r="183" spans="1:2">
      <c r="A183" s="24" t="str">
        <f t="shared" si="6"/>
        <v/>
      </c>
      <c r="B183" s="25" t="str">
        <f t="shared" si="7"/>
        <v/>
      </c>
    </row>
    <row r="184" spans="1:2">
      <c r="A184" s="24" t="str">
        <f t="shared" si="6"/>
        <v/>
      </c>
      <c r="B184" s="25" t="str">
        <f t="shared" si="7"/>
        <v/>
      </c>
    </row>
    <row r="185" spans="1:2">
      <c r="A185" s="24" t="str">
        <f t="shared" si="6"/>
        <v/>
      </c>
      <c r="B185" s="25" t="str">
        <f t="shared" si="7"/>
        <v/>
      </c>
    </row>
    <row r="186" spans="1:2">
      <c r="A186" s="24" t="str">
        <f t="shared" si="6"/>
        <v/>
      </c>
      <c r="B186" s="25" t="str">
        <f t="shared" si="7"/>
        <v/>
      </c>
    </row>
    <row r="187" spans="1:2">
      <c r="A187" s="24" t="str">
        <f t="shared" si="6"/>
        <v/>
      </c>
      <c r="B187" s="25" t="str">
        <f t="shared" si="7"/>
        <v/>
      </c>
    </row>
    <row r="188" spans="1:2">
      <c r="A188" s="24" t="str">
        <f t="shared" si="6"/>
        <v/>
      </c>
      <c r="B188" s="25" t="str">
        <f t="shared" si="7"/>
        <v/>
      </c>
    </row>
    <row r="189" spans="1:2">
      <c r="A189" s="24" t="str">
        <f t="shared" si="6"/>
        <v/>
      </c>
      <c r="B189" s="25" t="str">
        <f t="shared" si="7"/>
        <v/>
      </c>
    </row>
    <row r="190" spans="1:2">
      <c r="A190" s="24" t="str">
        <f t="shared" si="6"/>
        <v/>
      </c>
      <c r="B190" s="25" t="str">
        <f t="shared" si="7"/>
        <v/>
      </c>
    </row>
    <row r="191" spans="1:2">
      <c r="A191" s="24" t="str">
        <f t="shared" si="6"/>
        <v/>
      </c>
      <c r="B191" s="25" t="str">
        <f t="shared" si="7"/>
        <v/>
      </c>
    </row>
    <row r="192" spans="1:2">
      <c r="A192" s="24" t="str">
        <f t="shared" si="6"/>
        <v/>
      </c>
      <c r="B192" s="25" t="str">
        <f t="shared" si="7"/>
        <v/>
      </c>
    </row>
    <row r="193" spans="1:2">
      <c r="A193" s="24" t="str">
        <f t="shared" si="6"/>
        <v/>
      </c>
      <c r="B193" s="25" t="str">
        <f t="shared" si="7"/>
        <v/>
      </c>
    </row>
    <row r="194" spans="1:2">
      <c r="A194" s="24" t="str">
        <f t="shared" ref="A194:A257" si="8">IF(E194="","",E194&amp;F194)</f>
        <v/>
      </c>
      <c r="B194" s="25" t="str">
        <f t="shared" ref="B194:B257" si="9">IF(E194="","",E194)</f>
        <v/>
      </c>
    </row>
    <row r="195" spans="1:2">
      <c r="A195" s="24" t="str">
        <f t="shared" si="8"/>
        <v/>
      </c>
      <c r="B195" s="25" t="str">
        <f t="shared" si="9"/>
        <v/>
      </c>
    </row>
    <row r="196" spans="1:2">
      <c r="A196" s="24" t="str">
        <f t="shared" si="8"/>
        <v/>
      </c>
      <c r="B196" s="25" t="str">
        <f t="shared" si="9"/>
        <v/>
      </c>
    </row>
    <row r="197" spans="1:2">
      <c r="A197" s="24" t="str">
        <f t="shared" si="8"/>
        <v/>
      </c>
      <c r="B197" s="25" t="str">
        <f t="shared" si="9"/>
        <v/>
      </c>
    </row>
    <row r="198" spans="1:2">
      <c r="A198" s="24" t="str">
        <f t="shared" si="8"/>
        <v/>
      </c>
      <c r="B198" s="25" t="str">
        <f t="shared" si="9"/>
        <v/>
      </c>
    </row>
    <row r="199" spans="1:2">
      <c r="A199" s="24" t="str">
        <f t="shared" si="8"/>
        <v/>
      </c>
      <c r="B199" s="25" t="str">
        <f t="shared" si="9"/>
        <v/>
      </c>
    </row>
    <row r="200" spans="1:2">
      <c r="A200" s="24" t="str">
        <f t="shared" si="8"/>
        <v/>
      </c>
      <c r="B200" s="25" t="str">
        <f t="shared" si="9"/>
        <v/>
      </c>
    </row>
    <row r="201" spans="1:2">
      <c r="A201" s="24" t="str">
        <f t="shared" si="8"/>
        <v/>
      </c>
      <c r="B201" s="25" t="str">
        <f t="shared" si="9"/>
        <v/>
      </c>
    </row>
    <row r="202" spans="1:2">
      <c r="A202" s="24" t="str">
        <f t="shared" si="8"/>
        <v/>
      </c>
      <c r="B202" s="25" t="str">
        <f t="shared" si="9"/>
        <v/>
      </c>
    </row>
    <row r="203" spans="1:2">
      <c r="A203" s="24" t="str">
        <f t="shared" si="8"/>
        <v/>
      </c>
      <c r="B203" s="25" t="str">
        <f t="shared" si="9"/>
        <v/>
      </c>
    </row>
    <row r="204" spans="1:2">
      <c r="A204" s="24" t="str">
        <f t="shared" si="8"/>
        <v/>
      </c>
      <c r="B204" s="25" t="str">
        <f t="shared" si="9"/>
        <v/>
      </c>
    </row>
    <row r="205" spans="1:2">
      <c r="A205" s="24" t="str">
        <f t="shared" si="8"/>
        <v/>
      </c>
      <c r="B205" s="25" t="str">
        <f t="shared" si="9"/>
        <v/>
      </c>
    </row>
    <row r="206" spans="1:2">
      <c r="A206" s="24" t="str">
        <f t="shared" si="8"/>
        <v/>
      </c>
      <c r="B206" s="25" t="str">
        <f t="shared" si="9"/>
        <v/>
      </c>
    </row>
    <row r="207" spans="1:2">
      <c r="A207" s="24" t="str">
        <f t="shared" si="8"/>
        <v/>
      </c>
      <c r="B207" s="25" t="str">
        <f t="shared" si="9"/>
        <v/>
      </c>
    </row>
    <row r="208" spans="1:2">
      <c r="A208" s="24" t="str">
        <f t="shared" si="8"/>
        <v/>
      </c>
      <c r="B208" s="25" t="str">
        <f t="shared" si="9"/>
        <v/>
      </c>
    </row>
    <row r="209" spans="1:2">
      <c r="A209" s="24" t="str">
        <f t="shared" si="8"/>
        <v/>
      </c>
      <c r="B209" s="25" t="str">
        <f t="shared" si="9"/>
        <v/>
      </c>
    </row>
    <row r="210" spans="1:2">
      <c r="A210" s="24" t="str">
        <f t="shared" si="8"/>
        <v/>
      </c>
      <c r="B210" s="25" t="str">
        <f t="shared" si="9"/>
        <v/>
      </c>
    </row>
    <row r="211" spans="1:2">
      <c r="A211" s="24" t="str">
        <f t="shared" si="8"/>
        <v/>
      </c>
      <c r="B211" s="25" t="str">
        <f t="shared" si="9"/>
        <v/>
      </c>
    </row>
    <row r="212" spans="1:2">
      <c r="A212" s="24" t="str">
        <f t="shared" si="8"/>
        <v/>
      </c>
      <c r="B212" s="25" t="str">
        <f t="shared" si="9"/>
        <v/>
      </c>
    </row>
    <row r="213" spans="1:2">
      <c r="A213" s="24" t="str">
        <f t="shared" si="8"/>
        <v/>
      </c>
      <c r="B213" s="25" t="str">
        <f t="shared" si="9"/>
        <v/>
      </c>
    </row>
    <row r="214" spans="1:2">
      <c r="A214" s="24" t="str">
        <f t="shared" si="8"/>
        <v/>
      </c>
      <c r="B214" s="25" t="str">
        <f t="shared" si="9"/>
        <v/>
      </c>
    </row>
    <row r="215" spans="1:2">
      <c r="A215" s="24" t="str">
        <f t="shared" si="8"/>
        <v/>
      </c>
      <c r="B215" s="25" t="str">
        <f t="shared" si="9"/>
        <v/>
      </c>
    </row>
    <row r="216" spans="1:2">
      <c r="A216" s="24" t="str">
        <f t="shared" si="8"/>
        <v/>
      </c>
      <c r="B216" s="25" t="str">
        <f t="shared" si="9"/>
        <v/>
      </c>
    </row>
    <row r="217" spans="1:2">
      <c r="A217" s="24" t="str">
        <f t="shared" si="8"/>
        <v/>
      </c>
      <c r="B217" s="25" t="str">
        <f t="shared" si="9"/>
        <v/>
      </c>
    </row>
    <row r="218" spans="1:2">
      <c r="A218" s="24" t="str">
        <f t="shared" si="8"/>
        <v/>
      </c>
      <c r="B218" s="25" t="str">
        <f t="shared" si="9"/>
        <v/>
      </c>
    </row>
    <row r="219" spans="1:2">
      <c r="A219" s="24" t="str">
        <f t="shared" si="8"/>
        <v/>
      </c>
      <c r="B219" s="25" t="str">
        <f t="shared" si="9"/>
        <v/>
      </c>
    </row>
    <row r="220" spans="1:2">
      <c r="A220" s="24" t="str">
        <f t="shared" si="8"/>
        <v/>
      </c>
      <c r="B220" s="25" t="str">
        <f t="shared" si="9"/>
        <v/>
      </c>
    </row>
    <row r="221" spans="1:2">
      <c r="A221" s="24" t="str">
        <f t="shared" si="8"/>
        <v/>
      </c>
      <c r="B221" s="25" t="str">
        <f t="shared" si="9"/>
        <v/>
      </c>
    </row>
    <row r="222" spans="1:2">
      <c r="A222" s="24" t="str">
        <f t="shared" si="8"/>
        <v/>
      </c>
      <c r="B222" s="25" t="str">
        <f t="shared" si="9"/>
        <v/>
      </c>
    </row>
    <row r="223" spans="1:2">
      <c r="A223" s="24" t="str">
        <f t="shared" si="8"/>
        <v/>
      </c>
      <c r="B223" s="25" t="str">
        <f t="shared" si="9"/>
        <v/>
      </c>
    </row>
    <row r="224" spans="1:2">
      <c r="A224" s="24" t="str">
        <f t="shared" si="8"/>
        <v/>
      </c>
      <c r="B224" s="25" t="str">
        <f t="shared" si="9"/>
        <v/>
      </c>
    </row>
    <row r="225" spans="1:2">
      <c r="A225" s="24" t="str">
        <f t="shared" si="8"/>
        <v/>
      </c>
      <c r="B225" s="25" t="str">
        <f t="shared" si="9"/>
        <v/>
      </c>
    </row>
    <row r="226" spans="1:2">
      <c r="A226" s="24" t="str">
        <f t="shared" si="8"/>
        <v/>
      </c>
      <c r="B226" s="25" t="str">
        <f t="shared" si="9"/>
        <v/>
      </c>
    </row>
    <row r="227" spans="1:2">
      <c r="A227" s="24" t="str">
        <f t="shared" si="8"/>
        <v/>
      </c>
      <c r="B227" s="25" t="str">
        <f t="shared" si="9"/>
        <v/>
      </c>
    </row>
    <row r="228" spans="1:2">
      <c r="A228" s="24" t="str">
        <f t="shared" si="8"/>
        <v/>
      </c>
      <c r="B228" s="25" t="str">
        <f t="shared" si="9"/>
        <v/>
      </c>
    </row>
    <row r="229" spans="1:2">
      <c r="A229" s="24" t="str">
        <f t="shared" si="8"/>
        <v/>
      </c>
      <c r="B229" s="25" t="str">
        <f t="shared" si="9"/>
        <v/>
      </c>
    </row>
    <row r="230" spans="1:2">
      <c r="A230" s="24" t="str">
        <f t="shared" si="8"/>
        <v/>
      </c>
      <c r="B230" s="25" t="str">
        <f t="shared" si="9"/>
        <v/>
      </c>
    </row>
    <row r="231" spans="1:2">
      <c r="A231" s="24" t="str">
        <f t="shared" si="8"/>
        <v/>
      </c>
      <c r="B231" s="25" t="str">
        <f t="shared" si="9"/>
        <v/>
      </c>
    </row>
    <row r="232" spans="1:2">
      <c r="A232" s="24" t="str">
        <f t="shared" si="8"/>
        <v/>
      </c>
      <c r="B232" s="25" t="str">
        <f t="shared" si="9"/>
        <v/>
      </c>
    </row>
    <row r="233" spans="1:2">
      <c r="A233" s="24" t="str">
        <f t="shared" si="8"/>
        <v/>
      </c>
      <c r="B233" s="25" t="str">
        <f t="shared" si="9"/>
        <v/>
      </c>
    </row>
    <row r="234" spans="1:2">
      <c r="A234" s="24" t="str">
        <f t="shared" si="8"/>
        <v/>
      </c>
      <c r="B234" s="25" t="str">
        <f t="shared" si="9"/>
        <v/>
      </c>
    </row>
    <row r="235" spans="1:2">
      <c r="A235" s="24" t="str">
        <f t="shared" si="8"/>
        <v/>
      </c>
      <c r="B235" s="25" t="str">
        <f t="shared" si="9"/>
        <v/>
      </c>
    </row>
    <row r="236" spans="1:2">
      <c r="A236" s="24" t="str">
        <f t="shared" si="8"/>
        <v/>
      </c>
      <c r="B236" s="25" t="str">
        <f t="shared" si="9"/>
        <v/>
      </c>
    </row>
    <row r="237" spans="1:2">
      <c r="A237" s="24" t="str">
        <f t="shared" si="8"/>
        <v/>
      </c>
      <c r="B237" s="25" t="str">
        <f t="shared" si="9"/>
        <v/>
      </c>
    </row>
    <row r="238" spans="1:2">
      <c r="A238" s="24" t="str">
        <f t="shared" si="8"/>
        <v/>
      </c>
      <c r="B238" s="25" t="str">
        <f t="shared" si="9"/>
        <v/>
      </c>
    </row>
    <row r="239" spans="1:2">
      <c r="A239" s="24" t="str">
        <f t="shared" si="8"/>
        <v/>
      </c>
      <c r="B239" s="25" t="str">
        <f t="shared" si="9"/>
        <v/>
      </c>
    </row>
    <row r="240" spans="1:2">
      <c r="A240" s="24" t="str">
        <f t="shared" si="8"/>
        <v/>
      </c>
      <c r="B240" s="25" t="str">
        <f t="shared" si="9"/>
        <v/>
      </c>
    </row>
    <row r="241" spans="1:2">
      <c r="A241" s="24" t="str">
        <f t="shared" si="8"/>
        <v/>
      </c>
      <c r="B241" s="25" t="str">
        <f t="shared" si="9"/>
        <v/>
      </c>
    </row>
    <row r="242" spans="1:2">
      <c r="A242" s="24" t="str">
        <f t="shared" si="8"/>
        <v/>
      </c>
      <c r="B242" s="25" t="str">
        <f t="shared" si="9"/>
        <v/>
      </c>
    </row>
    <row r="243" spans="1:2">
      <c r="A243" s="24" t="str">
        <f t="shared" si="8"/>
        <v/>
      </c>
      <c r="B243" s="25" t="str">
        <f t="shared" si="9"/>
        <v/>
      </c>
    </row>
    <row r="244" spans="1:2">
      <c r="A244" s="24" t="str">
        <f t="shared" si="8"/>
        <v/>
      </c>
      <c r="B244" s="25" t="str">
        <f t="shared" si="9"/>
        <v/>
      </c>
    </row>
    <row r="245" spans="1:2">
      <c r="A245" s="24" t="str">
        <f t="shared" si="8"/>
        <v/>
      </c>
      <c r="B245" s="25" t="str">
        <f t="shared" si="9"/>
        <v/>
      </c>
    </row>
    <row r="246" spans="1:2">
      <c r="A246" s="24" t="str">
        <f t="shared" si="8"/>
        <v/>
      </c>
      <c r="B246" s="25" t="str">
        <f t="shared" si="9"/>
        <v/>
      </c>
    </row>
    <row r="247" spans="1:2">
      <c r="A247" s="24" t="str">
        <f t="shared" si="8"/>
        <v/>
      </c>
      <c r="B247" s="25" t="str">
        <f t="shared" si="9"/>
        <v/>
      </c>
    </row>
    <row r="248" spans="1:2">
      <c r="A248" s="24" t="str">
        <f t="shared" si="8"/>
        <v/>
      </c>
      <c r="B248" s="25" t="str">
        <f t="shared" si="9"/>
        <v/>
      </c>
    </row>
    <row r="249" spans="1:2">
      <c r="A249" s="24" t="str">
        <f t="shared" si="8"/>
        <v/>
      </c>
      <c r="B249" s="25" t="str">
        <f t="shared" si="9"/>
        <v/>
      </c>
    </row>
    <row r="250" spans="1:2">
      <c r="A250" s="24" t="str">
        <f t="shared" si="8"/>
        <v/>
      </c>
      <c r="B250" s="25" t="str">
        <f t="shared" si="9"/>
        <v/>
      </c>
    </row>
    <row r="251" spans="1:2">
      <c r="A251" s="24" t="str">
        <f t="shared" si="8"/>
        <v/>
      </c>
      <c r="B251" s="25" t="str">
        <f t="shared" si="9"/>
        <v/>
      </c>
    </row>
    <row r="252" spans="1:2">
      <c r="A252" s="24" t="str">
        <f t="shared" si="8"/>
        <v/>
      </c>
      <c r="B252" s="25" t="str">
        <f t="shared" si="9"/>
        <v/>
      </c>
    </row>
    <row r="253" spans="1:2">
      <c r="A253" s="24" t="str">
        <f t="shared" si="8"/>
        <v/>
      </c>
      <c r="B253" s="25" t="str">
        <f t="shared" si="9"/>
        <v/>
      </c>
    </row>
    <row r="254" spans="1:2">
      <c r="A254" s="24" t="str">
        <f t="shared" si="8"/>
        <v/>
      </c>
      <c r="B254" s="25" t="str">
        <f t="shared" si="9"/>
        <v/>
      </c>
    </row>
    <row r="255" spans="1:2">
      <c r="A255" s="24" t="str">
        <f t="shared" si="8"/>
        <v/>
      </c>
      <c r="B255" s="25" t="str">
        <f t="shared" si="9"/>
        <v/>
      </c>
    </row>
    <row r="256" spans="1:2">
      <c r="A256" s="24" t="str">
        <f t="shared" si="8"/>
        <v/>
      </c>
      <c r="B256" s="25" t="str">
        <f t="shared" si="9"/>
        <v/>
      </c>
    </row>
    <row r="257" spans="1:2">
      <c r="A257" s="24" t="str">
        <f t="shared" si="8"/>
        <v/>
      </c>
      <c r="B257" s="25" t="str">
        <f t="shared" si="9"/>
        <v/>
      </c>
    </row>
    <row r="258" spans="1:2">
      <c r="A258" s="24" t="str">
        <f t="shared" ref="A258:A321" si="10">IF(E258="","",E258&amp;F258)</f>
        <v/>
      </c>
      <c r="B258" s="25" t="str">
        <f t="shared" ref="B258:B321" si="11">IF(E258="","",E258)</f>
        <v/>
      </c>
    </row>
    <row r="259" spans="1:2">
      <c r="A259" s="24" t="str">
        <f t="shared" si="10"/>
        <v/>
      </c>
      <c r="B259" s="25" t="str">
        <f t="shared" si="11"/>
        <v/>
      </c>
    </row>
    <row r="260" spans="1:2">
      <c r="A260" s="24" t="str">
        <f t="shared" si="10"/>
        <v/>
      </c>
      <c r="B260" s="25" t="str">
        <f t="shared" si="11"/>
        <v/>
      </c>
    </row>
    <row r="261" spans="1:2">
      <c r="A261" s="24" t="str">
        <f t="shared" si="10"/>
        <v/>
      </c>
      <c r="B261" s="25" t="str">
        <f t="shared" si="11"/>
        <v/>
      </c>
    </row>
    <row r="262" spans="1:2">
      <c r="A262" s="24" t="str">
        <f t="shared" si="10"/>
        <v/>
      </c>
      <c r="B262" s="25" t="str">
        <f t="shared" si="11"/>
        <v/>
      </c>
    </row>
    <row r="263" spans="1:2">
      <c r="A263" s="24" t="str">
        <f t="shared" si="10"/>
        <v/>
      </c>
      <c r="B263" s="25" t="str">
        <f t="shared" si="11"/>
        <v/>
      </c>
    </row>
    <row r="264" spans="1:2">
      <c r="A264" s="24" t="str">
        <f t="shared" si="10"/>
        <v/>
      </c>
      <c r="B264" s="25" t="str">
        <f t="shared" si="11"/>
        <v/>
      </c>
    </row>
    <row r="265" spans="1:2">
      <c r="A265" s="24" t="str">
        <f t="shared" si="10"/>
        <v/>
      </c>
      <c r="B265" s="25" t="str">
        <f t="shared" si="11"/>
        <v/>
      </c>
    </row>
    <row r="266" spans="1:2">
      <c r="A266" s="24" t="str">
        <f t="shared" si="10"/>
        <v/>
      </c>
      <c r="B266" s="25" t="str">
        <f t="shared" si="11"/>
        <v/>
      </c>
    </row>
    <row r="267" spans="1:2">
      <c r="A267" s="24" t="str">
        <f t="shared" si="10"/>
        <v/>
      </c>
      <c r="B267" s="25" t="str">
        <f t="shared" si="11"/>
        <v/>
      </c>
    </row>
    <row r="268" spans="1:2">
      <c r="A268" s="24" t="str">
        <f t="shared" si="10"/>
        <v/>
      </c>
      <c r="B268" s="25" t="str">
        <f t="shared" si="11"/>
        <v/>
      </c>
    </row>
    <row r="269" spans="1:2">
      <c r="A269" s="24" t="str">
        <f t="shared" si="10"/>
        <v/>
      </c>
      <c r="B269" s="25" t="str">
        <f t="shared" si="11"/>
        <v/>
      </c>
    </row>
    <row r="270" spans="1:2">
      <c r="A270" s="24" t="str">
        <f t="shared" si="10"/>
        <v/>
      </c>
      <c r="B270" s="25" t="str">
        <f t="shared" si="11"/>
        <v/>
      </c>
    </row>
    <row r="271" spans="1:2">
      <c r="A271" s="24" t="str">
        <f t="shared" si="10"/>
        <v/>
      </c>
      <c r="B271" s="25" t="str">
        <f t="shared" si="11"/>
        <v/>
      </c>
    </row>
    <row r="272" spans="1:2">
      <c r="A272" s="24" t="str">
        <f t="shared" si="10"/>
        <v/>
      </c>
      <c r="B272" s="25" t="str">
        <f t="shared" si="11"/>
        <v/>
      </c>
    </row>
    <row r="273" spans="1:2">
      <c r="A273" s="24" t="str">
        <f t="shared" si="10"/>
        <v/>
      </c>
      <c r="B273" s="25" t="str">
        <f t="shared" si="11"/>
        <v/>
      </c>
    </row>
    <row r="274" spans="1:2">
      <c r="A274" s="24" t="str">
        <f t="shared" si="10"/>
        <v/>
      </c>
      <c r="B274" s="25" t="str">
        <f t="shared" si="11"/>
        <v/>
      </c>
    </row>
    <row r="275" spans="1:2">
      <c r="A275" s="24" t="str">
        <f t="shared" si="10"/>
        <v/>
      </c>
      <c r="B275" s="25" t="str">
        <f t="shared" si="11"/>
        <v/>
      </c>
    </row>
    <row r="276" spans="1:2">
      <c r="A276" s="24" t="str">
        <f t="shared" si="10"/>
        <v/>
      </c>
      <c r="B276" s="25" t="str">
        <f t="shared" si="11"/>
        <v/>
      </c>
    </row>
    <row r="277" spans="1:2">
      <c r="A277" s="24" t="str">
        <f t="shared" si="10"/>
        <v/>
      </c>
      <c r="B277" s="25" t="str">
        <f t="shared" si="11"/>
        <v/>
      </c>
    </row>
    <row r="278" spans="1:2">
      <c r="A278" s="24" t="str">
        <f t="shared" si="10"/>
        <v/>
      </c>
      <c r="B278" s="25" t="str">
        <f t="shared" si="11"/>
        <v/>
      </c>
    </row>
    <row r="279" spans="1:2">
      <c r="A279" s="24" t="str">
        <f t="shared" si="10"/>
        <v/>
      </c>
      <c r="B279" s="25" t="str">
        <f t="shared" si="11"/>
        <v/>
      </c>
    </row>
    <row r="280" spans="1:2">
      <c r="A280" s="24" t="str">
        <f t="shared" si="10"/>
        <v/>
      </c>
      <c r="B280" s="25" t="str">
        <f t="shared" si="11"/>
        <v/>
      </c>
    </row>
    <row r="281" spans="1:2">
      <c r="A281" s="24" t="str">
        <f t="shared" si="10"/>
        <v/>
      </c>
      <c r="B281" s="25" t="str">
        <f t="shared" si="11"/>
        <v/>
      </c>
    </row>
    <row r="282" spans="1:2">
      <c r="A282" s="24" t="str">
        <f t="shared" si="10"/>
        <v/>
      </c>
      <c r="B282" s="25" t="str">
        <f t="shared" si="11"/>
        <v/>
      </c>
    </row>
    <row r="283" spans="1:2">
      <c r="A283" s="24" t="str">
        <f t="shared" si="10"/>
        <v/>
      </c>
      <c r="B283" s="25" t="str">
        <f t="shared" si="11"/>
        <v/>
      </c>
    </row>
    <row r="284" spans="1:2">
      <c r="A284" s="24" t="str">
        <f t="shared" si="10"/>
        <v/>
      </c>
      <c r="B284" s="25" t="str">
        <f t="shared" si="11"/>
        <v/>
      </c>
    </row>
    <row r="285" spans="1:2">
      <c r="A285" s="24" t="str">
        <f t="shared" si="10"/>
        <v/>
      </c>
      <c r="B285" s="25" t="str">
        <f t="shared" si="11"/>
        <v/>
      </c>
    </row>
    <row r="286" spans="1:2">
      <c r="A286" s="24" t="str">
        <f t="shared" si="10"/>
        <v/>
      </c>
      <c r="B286" s="25" t="str">
        <f t="shared" si="11"/>
        <v/>
      </c>
    </row>
    <row r="287" spans="1:2">
      <c r="A287" s="24" t="str">
        <f t="shared" si="10"/>
        <v/>
      </c>
      <c r="B287" s="25" t="str">
        <f t="shared" si="11"/>
        <v/>
      </c>
    </row>
    <row r="288" spans="1:2">
      <c r="A288" s="24" t="str">
        <f t="shared" si="10"/>
        <v/>
      </c>
      <c r="B288" s="25" t="str">
        <f t="shared" si="11"/>
        <v/>
      </c>
    </row>
    <row r="289" spans="1:2">
      <c r="A289" s="24" t="str">
        <f t="shared" si="10"/>
        <v/>
      </c>
      <c r="B289" s="25" t="str">
        <f t="shared" si="11"/>
        <v/>
      </c>
    </row>
    <row r="290" spans="1:2">
      <c r="A290" s="24" t="str">
        <f t="shared" si="10"/>
        <v/>
      </c>
      <c r="B290" s="25" t="str">
        <f t="shared" si="11"/>
        <v/>
      </c>
    </row>
    <row r="291" spans="1:2">
      <c r="A291" s="24" t="str">
        <f t="shared" si="10"/>
        <v/>
      </c>
      <c r="B291" s="25" t="str">
        <f t="shared" si="11"/>
        <v/>
      </c>
    </row>
    <row r="292" spans="1:2">
      <c r="A292" s="24" t="str">
        <f t="shared" si="10"/>
        <v/>
      </c>
      <c r="B292" s="25" t="str">
        <f t="shared" si="11"/>
        <v/>
      </c>
    </row>
    <row r="293" spans="1:2">
      <c r="A293" s="24" t="str">
        <f t="shared" si="10"/>
        <v/>
      </c>
      <c r="B293" s="25" t="str">
        <f t="shared" si="11"/>
        <v/>
      </c>
    </row>
    <row r="294" spans="1:2">
      <c r="A294" s="24" t="str">
        <f t="shared" si="10"/>
        <v/>
      </c>
      <c r="B294" s="25" t="str">
        <f t="shared" si="11"/>
        <v/>
      </c>
    </row>
    <row r="295" spans="1:2">
      <c r="A295" s="24" t="str">
        <f t="shared" si="10"/>
        <v/>
      </c>
      <c r="B295" s="25" t="str">
        <f t="shared" si="11"/>
        <v/>
      </c>
    </row>
    <row r="296" spans="1:2">
      <c r="A296" s="24" t="str">
        <f t="shared" si="10"/>
        <v/>
      </c>
      <c r="B296" s="25" t="str">
        <f t="shared" si="11"/>
        <v/>
      </c>
    </row>
    <row r="297" spans="1:2">
      <c r="A297" s="24" t="str">
        <f t="shared" si="10"/>
        <v/>
      </c>
      <c r="B297" s="25" t="str">
        <f t="shared" si="11"/>
        <v/>
      </c>
    </row>
    <row r="298" spans="1:2">
      <c r="A298" s="24" t="str">
        <f t="shared" si="10"/>
        <v/>
      </c>
      <c r="B298" s="25" t="str">
        <f t="shared" si="11"/>
        <v/>
      </c>
    </row>
    <row r="299" spans="1:2">
      <c r="A299" s="24" t="str">
        <f t="shared" si="10"/>
        <v/>
      </c>
      <c r="B299" s="25" t="str">
        <f t="shared" si="11"/>
        <v/>
      </c>
    </row>
    <row r="300" spans="1:2">
      <c r="A300" s="24" t="str">
        <f t="shared" si="10"/>
        <v/>
      </c>
      <c r="B300" s="25" t="str">
        <f t="shared" si="11"/>
        <v/>
      </c>
    </row>
    <row r="301" spans="1:2">
      <c r="A301" s="24" t="str">
        <f t="shared" si="10"/>
        <v/>
      </c>
      <c r="B301" s="25" t="str">
        <f t="shared" si="11"/>
        <v/>
      </c>
    </row>
    <row r="302" spans="1:2">
      <c r="A302" s="24" t="str">
        <f t="shared" si="10"/>
        <v/>
      </c>
      <c r="B302" s="25" t="str">
        <f t="shared" si="11"/>
        <v/>
      </c>
    </row>
    <row r="303" spans="1:2">
      <c r="A303" s="24" t="str">
        <f t="shared" si="10"/>
        <v/>
      </c>
      <c r="B303" s="25" t="str">
        <f t="shared" si="11"/>
        <v/>
      </c>
    </row>
    <row r="304" spans="1:2">
      <c r="A304" s="24" t="str">
        <f t="shared" si="10"/>
        <v/>
      </c>
      <c r="B304" s="25" t="str">
        <f t="shared" si="11"/>
        <v/>
      </c>
    </row>
    <row r="305" spans="1:2">
      <c r="A305" s="24" t="str">
        <f t="shared" si="10"/>
        <v/>
      </c>
      <c r="B305" s="25" t="str">
        <f t="shared" si="11"/>
        <v/>
      </c>
    </row>
    <row r="306" spans="1:2">
      <c r="A306" s="24" t="str">
        <f t="shared" si="10"/>
        <v/>
      </c>
      <c r="B306" s="25" t="str">
        <f t="shared" si="11"/>
        <v/>
      </c>
    </row>
    <row r="307" spans="1:2">
      <c r="A307" s="24" t="str">
        <f t="shared" si="10"/>
        <v/>
      </c>
      <c r="B307" s="25" t="str">
        <f t="shared" si="11"/>
        <v/>
      </c>
    </row>
    <row r="308" spans="1:2">
      <c r="A308" s="24" t="str">
        <f t="shared" si="10"/>
        <v/>
      </c>
      <c r="B308" s="25" t="str">
        <f t="shared" si="11"/>
        <v/>
      </c>
    </row>
    <row r="309" spans="1:2">
      <c r="A309" s="24" t="str">
        <f t="shared" si="10"/>
        <v/>
      </c>
      <c r="B309" s="25" t="str">
        <f t="shared" si="11"/>
        <v/>
      </c>
    </row>
    <row r="310" spans="1:2">
      <c r="A310" s="24" t="str">
        <f t="shared" si="10"/>
        <v/>
      </c>
      <c r="B310" s="25" t="str">
        <f t="shared" si="11"/>
        <v/>
      </c>
    </row>
    <row r="311" spans="1:2">
      <c r="A311" s="24" t="str">
        <f t="shared" si="10"/>
        <v/>
      </c>
      <c r="B311" s="25" t="str">
        <f t="shared" si="11"/>
        <v/>
      </c>
    </row>
    <row r="312" spans="1:2">
      <c r="A312" s="24" t="str">
        <f t="shared" si="10"/>
        <v/>
      </c>
      <c r="B312" s="25" t="str">
        <f t="shared" si="11"/>
        <v/>
      </c>
    </row>
    <row r="313" spans="1:2">
      <c r="A313" s="24" t="str">
        <f t="shared" si="10"/>
        <v/>
      </c>
      <c r="B313" s="25" t="str">
        <f t="shared" si="11"/>
        <v/>
      </c>
    </row>
    <row r="314" spans="1:2">
      <c r="A314" s="24" t="str">
        <f t="shared" si="10"/>
        <v/>
      </c>
      <c r="B314" s="25" t="str">
        <f t="shared" si="11"/>
        <v/>
      </c>
    </row>
    <row r="315" spans="1:2">
      <c r="A315" s="24" t="str">
        <f t="shared" si="10"/>
        <v/>
      </c>
      <c r="B315" s="25" t="str">
        <f t="shared" si="11"/>
        <v/>
      </c>
    </row>
    <row r="316" spans="1:2">
      <c r="A316" s="24" t="str">
        <f t="shared" si="10"/>
        <v/>
      </c>
      <c r="B316" s="25" t="str">
        <f t="shared" si="11"/>
        <v/>
      </c>
    </row>
    <row r="317" spans="1:2">
      <c r="A317" s="24" t="str">
        <f t="shared" si="10"/>
        <v/>
      </c>
      <c r="B317" s="25" t="str">
        <f t="shared" si="11"/>
        <v/>
      </c>
    </row>
    <row r="318" spans="1:2">
      <c r="A318" s="24" t="str">
        <f t="shared" si="10"/>
        <v/>
      </c>
      <c r="B318" s="25" t="str">
        <f t="shared" si="11"/>
        <v/>
      </c>
    </row>
    <row r="319" spans="1:2">
      <c r="A319" s="24" t="str">
        <f t="shared" si="10"/>
        <v/>
      </c>
      <c r="B319" s="25" t="str">
        <f t="shared" si="11"/>
        <v/>
      </c>
    </row>
    <row r="320" spans="1:2">
      <c r="A320" s="24" t="str">
        <f t="shared" si="10"/>
        <v/>
      </c>
      <c r="B320" s="25" t="str">
        <f t="shared" si="11"/>
        <v/>
      </c>
    </row>
    <row r="321" spans="1:2">
      <c r="A321" s="24" t="str">
        <f t="shared" si="10"/>
        <v/>
      </c>
      <c r="B321" s="25" t="str">
        <f t="shared" si="11"/>
        <v/>
      </c>
    </row>
    <row r="322" spans="1:2">
      <c r="A322" s="24" t="str">
        <f t="shared" ref="A322:A385" si="12">IF(E322="","",E322&amp;F322)</f>
        <v/>
      </c>
      <c r="B322" s="25" t="str">
        <f t="shared" ref="B322:B385" si="13">IF(E322="","",E322)</f>
        <v/>
      </c>
    </row>
    <row r="323" spans="1:2">
      <c r="A323" s="24" t="str">
        <f t="shared" si="12"/>
        <v/>
      </c>
      <c r="B323" s="25" t="str">
        <f t="shared" si="13"/>
        <v/>
      </c>
    </row>
    <row r="324" spans="1:2">
      <c r="A324" s="24" t="str">
        <f t="shared" si="12"/>
        <v/>
      </c>
      <c r="B324" s="25" t="str">
        <f t="shared" si="13"/>
        <v/>
      </c>
    </row>
    <row r="325" spans="1:2">
      <c r="A325" s="24" t="str">
        <f t="shared" si="12"/>
        <v/>
      </c>
      <c r="B325" s="25" t="str">
        <f t="shared" si="13"/>
        <v/>
      </c>
    </row>
    <row r="326" spans="1:2">
      <c r="A326" s="24" t="str">
        <f t="shared" si="12"/>
        <v/>
      </c>
      <c r="B326" s="25" t="str">
        <f t="shared" si="13"/>
        <v/>
      </c>
    </row>
    <row r="327" spans="1:2">
      <c r="A327" s="24" t="str">
        <f t="shared" si="12"/>
        <v/>
      </c>
      <c r="B327" s="25" t="str">
        <f t="shared" si="13"/>
        <v/>
      </c>
    </row>
    <row r="328" spans="1:2">
      <c r="A328" s="24" t="str">
        <f t="shared" si="12"/>
        <v/>
      </c>
      <c r="B328" s="25" t="str">
        <f t="shared" si="13"/>
        <v/>
      </c>
    </row>
    <row r="329" spans="1:2">
      <c r="A329" s="24" t="str">
        <f t="shared" si="12"/>
        <v/>
      </c>
      <c r="B329" s="25" t="str">
        <f t="shared" si="13"/>
        <v/>
      </c>
    </row>
    <row r="330" spans="1:2">
      <c r="A330" s="24" t="str">
        <f t="shared" si="12"/>
        <v/>
      </c>
      <c r="B330" s="25" t="str">
        <f t="shared" si="13"/>
        <v/>
      </c>
    </row>
    <row r="331" spans="1:2">
      <c r="A331" s="24" t="str">
        <f t="shared" si="12"/>
        <v/>
      </c>
      <c r="B331" s="25" t="str">
        <f t="shared" si="13"/>
        <v/>
      </c>
    </row>
    <row r="332" spans="1:2">
      <c r="A332" s="24" t="str">
        <f t="shared" si="12"/>
        <v/>
      </c>
      <c r="B332" s="25" t="str">
        <f t="shared" si="13"/>
        <v/>
      </c>
    </row>
    <row r="333" spans="1:2">
      <c r="A333" s="24" t="str">
        <f t="shared" si="12"/>
        <v/>
      </c>
      <c r="B333" s="25" t="str">
        <f t="shared" si="13"/>
        <v/>
      </c>
    </row>
    <row r="334" spans="1:2">
      <c r="A334" s="24" t="str">
        <f t="shared" si="12"/>
        <v/>
      </c>
      <c r="B334" s="25" t="str">
        <f t="shared" si="13"/>
        <v/>
      </c>
    </row>
    <row r="335" spans="1:2">
      <c r="A335" s="24" t="str">
        <f t="shared" si="12"/>
        <v/>
      </c>
      <c r="B335" s="25" t="str">
        <f t="shared" si="13"/>
        <v/>
      </c>
    </row>
    <row r="336" spans="1:2">
      <c r="A336" s="24" t="str">
        <f t="shared" si="12"/>
        <v/>
      </c>
      <c r="B336" s="25" t="str">
        <f t="shared" si="13"/>
        <v/>
      </c>
    </row>
    <row r="337" spans="1:2">
      <c r="A337" s="24" t="str">
        <f t="shared" si="12"/>
        <v/>
      </c>
      <c r="B337" s="25" t="str">
        <f t="shared" si="13"/>
        <v/>
      </c>
    </row>
    <row r="338" spans="1:2">
      <c r="A338" s="24" t="str">
        <f t="shared" si="12"/>
        <v/>
      </c>
      <c r="B338" s="25" t="str">
        <f t="shared" si="13"/>
        <v/>
      </c>
    </row>
    <row r="339" spans="1:2">
      <c r="A339" s="24" t="str">
        <f t="shared" si="12"/>
        <v/>
      </c>
      <c r="B339" s="25" t="str">
        <f t="shared" si="13"/>
        <v/>
      </c>
    </row>
    <row r="340" spans="1:2">
      <c r="A340" s="24" t="str">
        <f t="shared" si="12"/>
        <v/>
      </c>
      <c r="B340" s="25" t="str">
        <f t="shared" si="13"/>
        <v/>
      </c>
    </row>
    <row r="341" spans="1:2">
      <c r="A341" s="24" t="str">
        <f t="shared" si="12"/>
        <v/>
      </c>
      <c r="B341" s="25" t="str">
        <f t="shared" si="13"/>
        <v/>
      </c>
    </row>
    <row r="342" spans="1:2">
      <c r="A342" s="24" t="str">
        <f t="shared" si="12"/>
        <v/>
      </c>
      <c r="B342" s="25" t="str">
        <f t="shared" si="13"/>
        <v/>
      </c>
    </row>
    <row r="343" spans="1:2">
      <c r="A343" s="24" t="str">
        <f t="shared" si="12"/>
        <v/>
      </c>
      <c r="B343" s="25" t="str">
        <f t="shared" si="13"/>
        <v/>
      </c>
    </row>
    <row r="344" spans="1:2">
      <c r="A344" s="24" t="str">
        <f t="shared" si="12"/>
        <v/>
      </c>
      <c r="B344" s="25" t="str">
        <f t="shared" si="13"/>
        <v/>
      </c>
    </row>
    <row r="345" spans="1:2">
      <c r="A345" s="24" t="str">
        <f t="shared" si="12"/>
        <v/>
      </c>
      <c r="B345" s="25" t="str">
        <f t="shared" si="13"/>
        <v/>
      </c>
    </row>
    <row r="346" spans="1:2">
      <c r="A346" s="24" t="str">
        <f t="shared" si="12"/>
        <v/>
      </c>
      <c r="B346" s="25" t="str">
        <f t="shared" si="13"/>
        <v/>
      </c>
    </row>
    <row r="347" spans="1:2">
      <c r="A347" s="24" t="str">
        <f t="shared" si="12"/>
        <v/>
      </c>
      <c r="B347" s="25" t="str">
        <f t="shared" si="13"/>
        <v/>
      </c>
    </row>
    <row r="348" spans="1:2">
      <c r="A348" s="24" t="str">
        <f t="shared" si="12"/>
        <v/>
      </c>
      <c r="B348" s="25" t="str">
        <f t="shared" si="13"/>
        <v/>
      </c>
    </row>
    <row r="349" spans="1:2">
      <c r="A349" s="24" t="str">
        <f t="shared" si="12"/>
        <v/>
      </c>
      <c r="B349" s="25" t="str">
        <f t="shared" si="13"/>
        <v/>
      </c>
    </row>
    <row r="350" spans="1:2">
      <c r="A350" s="24" t="str">
        <f t="shared" si="12"/>
        <v/>
      </c>
      <c r="B350" s="25" t="str">
        <f t="shared" si="13"/>
        <v/>
      </c>
    </row>
    <row r="351" spans="1:2">
      <c r="A351" s="24" t="str">
        <f t="shared" si="12"/>
        <v/>
      </c>
      <c r="B351" s="25" t="str">
        <f t="shared" si="13"/>
        <v/>
      </c>
    </row>
    <row r="352" spans="1:2">
      <c r="A352" s="24" t="str">
        <f t="shared" si="12"/>
        <v/>
      </c>
      <c r="B352" s="25" t="str">
        <f t="shared" si="13"/>
        <v/>
      </c>
    </row>
    <row r="353" spans="1:2">
      <c r="A353" s="24" t="str">
        <f t="shared" si="12"/>
        <v/>
      </c>
      <c r="B353" s="25" t="str">
        <f t="shared" si="13"/>
        <v/>
      </c>
    </row>
    <row r="354" spans="1:2">
      <c r="A354" s="24" t="str">
        <f t="shared" si="12"/>
        <v/>
      </c>
      <c r="B354" s="25" t="str">
        <f t="shared" si="13"/>
        <v/>
      </c>
    </row>
    <row r="355" spans="1:2">
      <c r="A355" s="24" t="str">
        <f t="shared" si="12"/>
        <v/>
      </c>
      <c r="B355" s="25" t="str">
        <f t="shared" si="13"/>
        <v/>
      </c>
    </row>
    <row r="356" spans="1:2">
      <c r="A356" s="24" t="str">
        <f t="shared" si="12"/>
        <v/>
      </c>
      <c r="B356" s="25" t="str">
        <f t="shared" si="13"/>
        <v/>
      </c>
    </row>
    <row r="357" spans="1:2">
      <c r="A357" s="24" t="str">
        <f t="shared" si="12"/>
        <v/>
      </c>
      <c r="B357" s="25" t="str">
        <f t="shared" si="13"/>
        <v/>
      </c>
    </row>
    <row r="358" spans="1:2">
      <c r="A358" s="24" t="str">
        <f t="shared" si="12"/>
        <v/>
      </c>
      <c r="B358" s="25" t="str">
        <f t="shared" si="13"/>
        <v/>
      </c>
    </row>
    <row r="359" spans="1:2">
      <c r="A359" s="24" t="str">
        <f t="shared" si="12"/>
        <v/>
      </c>
      <c r="B359" s="25" t="str">
        <f t="shared" si="13"/>
        <v/>
      </c>
    </row>
    <row r="360" spans="1:2">
      <c r="A360" s="24" t="str">
        <f t="shared" si="12"/>
        <v/>
      </c>
      <c r="B360" s="25" t="str">
        <f t="shared" si="13"/>
        <v/>
      </c>
    </row>
    <row r="361" spans="1:2">
      <c r="A361" s="24" t="str">
        <f t="shared" si="12"/>
        <v/>
      </c>
      <c r="B361" s="25" t="str">
        <f t="shared" si="13"/>
        <v/>
      </c>
    </row>
    <row r="362" spans="1:2">
      <c r="A362" s="24" t="str">
        <f t="shared" si="12"/>
        <v/>
      </c>
      <c r="B362" s="25" t="str">
        <f t="shared" si="13"/>
        <v/>
      </c>
    </row>
    <row r="363" spans="1:2">
      <c r="A363" s="24" t="str">
        <f t="shared" si="12"/>
        <v/>
      </c>
      <c r="B363" s="25" t="str">
        <f t="shared" si="13"/>
        <v/>
      </c>
    </row>
    <row r="364" spans="1:2">
      <c r="A364" s="24" t="str">
        <f t="shared" si="12"/>
        <v/>
      </c>
      <c r="B364" s="25" t="str">
        <f t="shared" si="13"/>
        <v/>
      </c>
    </row>
    <row r="365" spans="1:2">
      <c r="A365" s="24" t="str">
        <f t="shared" si="12"/>
        <v/>
      </c>
      <c r="B365" s="25" t="str">
        <f t="shared" si="13"/>
        <v/>
      </c>
    </row>
    <row r="366" spans="1:2">
      <c r="A366" s="24" t="str">
        <f t="shared" si="12"/>
        <v/>
      </c>
      <c r="B366" s="25" t="str">
        <f t="shared" si="13"/>
        <v/>
      </c>
    </row>
    <row r="367" spans="1:2">
      <c r="A367" s="24" t="str">
        <f t="shared" si="12"/>
        <v/>
      </c>
      <c r="B367" s="25" t="str">
        <f t="shared" si="13"/>
        <v/>
      </c>
    </row>
    <row r="368" spans="1:2">
      <c r="A368" s="24" t="str">
        <f t="shared" si="12"/>
        <v/>
      </c>
      <c r="B368" s="25" t="str">
        <f t="shared" si="13"/>
        <v/>
      </c>
    </row>
    <row r="369" spans="1:2">
      <c r="A369" s="24" t="str">
        <f t="shared" si="12"/>
        <v/>
      </c>
      <c r="B369" s="25" t="str">
        <f t="shared" si="13"/>
        <v/>
      </c>
    </row>
    <row r="370" spans="1:2">
      <c r="A370" s="24" t="str">
        <f t="shared" si="12"/>
        <v/>
      </c>
      <c r="B370" s="25" t="str">
        <f t="shared" si="13"/>
        <v/>
      </c>
    </row>
    <row r="371" spans="1:2">
      <c r="A371" s="24" t="str">
        <f t="shared" si="12"/>
        <v/>
      </c>
      <c r="B371" s="25" t="str">
        <f t="shared" si="13"/>
        <v/>
      </c>
    </row>
    <row r="372" spans="1:2">
      <c r="A372" s="24" t="str">
        <f t="shared" si="12"/>
        <v/>
      </c>
      <c r="B372" s="25" t="str">
        <f t="shared" si="13"/>
        <v/>
      </c>
    </row>
    <row r="373" spans="1:2">
      <c r="A373" s="24" t="str">
        <f t="shared" si="12"/>
        <v/>
      </c>
      <c r="B373" s="25" t="str">
        <f t="shared" si="13"/>
        <v/>
      </c>
    </row>
    <row r="374" spans="1:2">
      <c r="A374" s="24" t="str">
        <f t="shared" si="12"/>
        <v/>
      </c>
      <c r="B374" s="25" t="str">
        <f t="shared" si="13"/>
        <v/>
      </c>
    </row>
    <row r="375" spans="1:2">
      <c r="A375" s="24" t="str">
        <f t="shared" si="12"/>
        <v/>
      </c>
      <c r="B375" s="25" t="str">
        <f t="shared" si="13"/>
        <v/>
      </c>
    </row>
    <row r="376" spans="1:2">
      <c r="A376" s="24" t="str">
        <f t="shared" si="12"/>
        <v/>
      </c>
      <c r="B376" s="25" t="str">
        <f t="shared" si="13"/>
        <v/>
      </c>
    </row>
    <row r="377" spans="1:2">
      <c r="A377" s="24" t="str">
        <f t="shared" si="12"/>
        <v/>
      </c>
      <c r="B377" s="25" t="str">
        <f t="shared" si="13"/>
        <v/>
      </c>
    </row>
    <row r="378" spans="1:2">
      <c r="A378" s="24" t="str">
        <f t="shared" si="12"/>
        <v/>
      </c>
      <c r="B378" s="25" t="str">
        <f t="shared" si="13"/>
        <v/>
      </c>
    </row>
    <row r="379" spans="1:2">
      <c r="A379" s="24" t="str">
        <f t="shared" si="12"/>
        <v/>
      </c>
      <c r="B379" s="25" t="str">
        <f t="shared" si="13"/>
        <v/>
      </c>
    </row>
    <row r="380" spans="1:2">
      <c r="A380" s="24" t="str">
        <f t="shared" si="12"/>
        <v/>
      </c>
      <c r="B380" s="25" t="str">
        <f t="shared" si="13"/>
        <v/>
      </c>
    </row>
    <row r="381" spans="1:2">
      <c r="A381" s="24" t="str">
        <f t="shared" si="12"/>
        <v/>
      </c>
      <c r="B381" s="25" t="str">
        <f t="shared" si="13"/>
        <v/>
      </c>
    </row>
    <row r="382" spans="1:2">
      <c r="A382" s="24" t="str">
        <f t="shared" si="12"/>
        <v/>
      </c>
      <c r="B382" s="25" t="str">
        <f t="shared" si="13"/>
        <v/>
      </c>
    </row>
    <row r="383" spans="1:2">
      <c r="A383" s="24" t="str">
        <f t="shared" si="12"/>
        <v/>
      </c>
      <c r="B383" s="25" t="str">
        <f t="shared" si="13"/>
        <v/>
      </c>
    </row>
    <row r="384" spans="1:2">
      <c r="A384" s="24" t="str">
        <f t="shared" si="12"/>
        <v/>
      </c>
      <c r="B384" s="25" t="str">
        <f t="shared" si="13"/>
        <v/>
      </c>
    </row>
    <row r="385" spans="1:2">
      <c r="A385" s="24" t="str">
        <f t="shared" si="12"/>
        <v/>
      </c>
      <c r="B385" s="25" t="str">
        <f t="shared" si="13"/>
        <v/>
      </c>
    </row>
    <row r="386" spans="1:2">
      <c r="A386" s="24" t="str">
        <f t="shared" ref="A386:A449" si="14">IF(E386="","",E386&amp;F386)</f>
        <v/>
      </c>
      <c r="B386" s="25" t="str">
        <f t="shared" ref="B386:B449" si="15">IF(E386="","",E386)</f>
        <v/>
      </c>
    </row>
    <row r="387" spans="1:2">
      <c r="A387" s="24" t="str">
        <f t="shared" si="14"/>
        <v/>
      </c>
      <c r="B387" s="25" t="str">
        <f t="shared" si="15"/>
        <v/>
      </c>
    </row>
    <row r="388" spans="1:2">
      <c r="A388" s="24" t="str">
        <f t="shared" si="14"/>
        <v/>
      </c>
      <c r="B388" s="25" t="str">
        <f t="shared" si="15"/>
        <v/>
      </c>
    </row>
    <row r="389" spans="1:2">
      <c r="A389" s="24" t="str">
        <f t="shared" si="14"/>
        <v/>
      </c>
      <c r="B389" s="25" t="str">
        <f t="shared" si="15"/>
        <v/>
      </c>
    </row>
    <row r="390" spans="1:2">
      <c r="A390" s="24" t="str">
        <f t="shared" si="14"/>
        <v/>
      </c>
      <c r="B390" s="25" t="str">
        <f t="shared" si="15"/>
        <v/>
      </c>
    </row>
    <row r="391" spans="1:2">
      <c r="A391" s="24" t="str">
        <f t="shared" si="14"/>
        <v/>
      </c>
      <c r="B391" s="25" t="str">
        <f t="shared" si="15"/>
        <v/>
      </c>
    </row>
    <row r="392" spans="1:2">
      <c r="A392" s="24" t="str">
        <f t="shared" si="14"/>
        <v/>
      </c>
      <c r="B392" s="25" t="str">
        <f t="shared" si="15"/>
        <v/>
      </c>
    </row>
    <row r="393" spans="1:2">
      <c r="A393" s="24" t="str">
        <f t="shared" si="14"/>
        <v/>
      </c>
      <c r="B393" s="25" t="str">
        <f t="shared" si="15"/>
        <v/>
      </c>
    </row>
    <row r="394" spans="1:2">
      <c r="A394" s="24" t="str">
        <f t="shared" si="14"/>
        <v/>
      </c>
      <c r="B394" s="25" t="str">
        <f t="shared" si="15"/>
        <v/>
      </c>
    </row>
    <row r="395" spans="1:2">
      <c r="A395" s="24" t="str">
        <f t="shared" si="14"/>
        <v/>
      </c>
      <c r="B395" s="25" t="str">
        <f t="shared" si="15"/>
        <v/>
      </c>
    </row>
    <row r="396" spans="1:2">
      <c r="A396" s="24" t="str">
        <f t="shared" si="14"/>
        <v/>
      </c>
      <c r="B396" s="25" t="str">
        <f t="shared" si="15"/>
        <v/>
      </c>
    </row>
    <row r="397" spans="1:2">
      <c r="A397" s="24" t="str">
        <f t="shared" si="14"/>
        <v/>
      </c>
      <c r="B397" s="25" t="str">
        <f t="shared" si="15"/>
        <v/>
      </c>
    </row>
    <row r="398" spans="1:2">
      <c r="A398" s="24" t="str">
        <f t="shared" si="14"/>
        <v/>
      </c>
      <c r="B398" s="25" t="str">
        <f t="shared" si="15"/>
        <v/>
      </c>
    </row>
    <row r="399" spans="1:2">
      <c r="A399" s="24" t="str">
        <f t="shared" si="14"/>
        <v/>
      </c>
      <c r="B399" s="25" t="str">
        <f t="shared" si="15"/>
        <v/>
      </c>
    </row>
    <row r="400" spans="1:2">
      <c r="A400" s="24" t="str">
        <f t="shared" si="14"/>
        <v/>
      </c>
      <c r="B400" s="25" t="str">
        <f t="shared" si="15"/>
        <v/>
      </c>
    </row>
    <row r="401" spans="1:2">
      <c r="A401" s="24" t="str">
        <f t="shared" si="14"/>
        <v/>
      </c>
      <c r="B401" s="25" t="str">
        <f t="shared" si="15"/>
        <v/>
      </c>
    </row>
    <row r="402" spans="1:2">
      <c r="A402" s="24" t="str">
        <f t="shared" si="14"/>
        <v/>
      </c>
      <c r="B402" s="25" t="str">
        <f t="shared" si="15"/>
        <v/>
      </c>
    </row>
    <row r="403" spans="1:2">
      <c r="A403" s="24" t="str">
        <f t="shared" si="14"/>
        <v/>
      </c>
      <c r="B403" s="25" t="str">
        <f t="shared" si="15"/>
        <v/>
      </c>
    </row>
    <row r="404" spans="1:2">
      <c r="A404" s="24" t="str">
        <f t="shared" si="14"/>
        <v/>
      </c>
      <c r="B404" s="25" t="str">
        <f t="shared" si="15"/>
        <v/>
      </c>
    </row>
    <row r="405" spans="1:2">
      <c r="A405" s="24" t="str">
        <f t="shared" si="14"/>
        <v/>
      </c>
      <c r="B405" s="25" t="str">
        <f t="shared" si="15"/>
        <v/>
      </c>
    </row>
    <row r="406" spans="1:2">
      <c r="A406" s="24" t="str">
        <f t="shared" si="14"/>
        <v/>
      </c>
      <c r="B406" s="25" t="str">
        <f t="shared" si="15"/>
        <v/>
      </c>
    </row>
    <row r="407" spans="1:2">
      <c r="A407" s="24" t="str">
        <f t="shared" si="14"/>
        <v/>
      </c>
      <c r="B407" s="25" t="str">
        <f t="shared" si="15"/>
        <v/>
      </c>
    </row>
    <row r="408" spans="1:2">
      <c r="A408" s="24" t="str">
        <f t="shared" si="14"/>
        <v/>
      </c>
      <c r="B408" s="25" t="str">
        <f t="shared" si="15"/>
        <v/>
      </c>
    </row>
    <row r="409" spans="1:2">
      <c r="A409" s="24" t="str">
        <f t="shared" si="14"/>
        <v/>
      </c>
      <c r="B409" s="25" t="str">
        <f t="shared" si="15"/>
        <v/>
      </c>
    </row>
    <row r="410" spans="1:2">
      <c r="A410" s="24" t="str">
        <f t="shared" si="14"/>
        <v/>
      </c>
      <c r="B410" s="25" t="str">
        <f t="shared" si="15"/>
        <v/>
      </c>
    </row>
    <row r="411" spans="1:2">
      <c r="A411" s="24" t="str">
        <f t="shared" si="14"/>
        <v/>
      </c>
      <c r="B411" s="25" t="str">
        <f t="shared" si="15"/>
        <v/>
      </c>
    </row>
    <row r="412" spans="1:2">
      <c r="A412" s="24" t="str">
        <f t="shared" si="14"/>
        <v/>
      </c>
      <c r="B412" s="25" t="str">
        <f t="shared" si="15"/>
        <v/>
      </c>
    </row>
    <row r="413" spans="1:2">
      <c r="A413" s="24" t="str">
        <f t="shared" si="14"/>
        <v/>
      </c>
      <c r="B413" s="25" t="str">
        <f t="shared" si="15"/>
        <v/>
      </c>
    </row>
    <row r="414" spans="1:2">
      <c r="A414" s="24" t="str">
        <f t="shared" si="14"/>
        <v/>
      </c>
      <c r="B414" s="25" t="str">
        <f t="shared" si="15"/>
        <v/>
      </c>
    </row>
    <row r="415" spans="1:2">
      <c r="A415" s="24" t="str">
        <f t="shared" si="14"/>
        <v/>
      </c>
      <c r="B415" s="25" t="str">
        <f t="shared" si="15"/>
        <v/>
      </c>
    </row>
    <row r="416" spans="1:2">
      <c r="A416" s="24" t="str">
        <f t="shared" si="14"/>
        <v/>
      </c>
      <c r="B416" s="25" t="str">
        <f t="shared" si="15"/>
        <v/>
      </c>
    </row>
    <row r="417" spans="1:2">
      <c r="A417" s="24" t="str">
        <f t="shared" si="14"/>
        <v/>
      </c>
      <c r="B417" s="25" t="str">
        <f t="shared" si="15"/>
        <v/>
      </c>
    </row>
    <row r="418" spans="1:2">
      <c r="A418" s="24" t="str">
        <f t="shared" si="14"/>
        <v/>
      </c>
      <c r="B418" s="25" t="str">
        <f t="shared" si="15"/>
        <v/>
      </c>
    </row>
    <row r="419" spans="1:2">
      <c r="A419" s="24" t="str">
        <f t="shared" si="14"/>
        <v/>
      </c>
      <c r="B419" s="25" t="str">
        <f t="shared" si="15"/>
        <v/>
      </c>
    </row>
    <row r="420" spans="1:2">
      <c r="A420" s="24" t="str">
        <f t="shared" si="14"/>
        <v/>
      </c>
      <c r="B420" s="25" t="str">
        <f t="shared" si="15"/>
        <v/>
      </c>
    </row>
    <row r="421" spans="1:2">
      <c r="A421" s="24" t="str">
        <f t="shared" si="14"/>
        <v/>
      </c>
      <c r="B421" s="25" t="str">
        <f t="shared" si="15"/>
        <v/>
      </c>
    </row>
    <row r="422" spans="1:2">
      <c r="A422" s="24" t="str">
        <f t="shared" si="14"/>
        <v/>
      </c>
      <c r="B422" s="25" t="str">
        <f t="shared" si="15"/>
        <v/>
      </c>
    </row>
    <row r="423" spans="1:2">
      <c r="A423" s="24" t="str">
        <f t="shared" si="14"/>
        <v/>
      </c>
      <c r="B423" s="25" t="str">
        <f t="shared" si="15"/>
        <v/>
      </c>
    </row>
    <row r="424" spans="1:2">
      <c r="A424" s="24" t="str">
        <f t="shared" si="14"/>
        <v/>
      </c>
      <c r="B424" s="25" t="str">
        <f t="shared" si="15"/>
        <v/>
      </c>
    </row>
    <row r="425" spans="1:2">
      <c r="A425" s="24" t="str">
        <f t="shared" si="14"/>
        <v/>
      </c>
      <c r="B425" s="25" t="str">
        <f t="shared" si="15"/>
        <v/>
      </c>
    </row>
    <row r="426" spans="1:2">
      <c r="A426" s="24" t="str">
        <f t="shared" si="14"/>
        <v/>
      </c>
      <c r="B426" s="25" t="str">
        <f t="shared" si="15"/>
        <v/>
      </c>
    </row>
    <row r="427" spans="1:2">
      <c r="A427" s="24" t="str">
        <f t="shared" si="14"/>
        <v/>
      </c>
      <c r="B427" s="25" t="str">
        <f t="shared" si="15"/>
        <v/>
      </c>
    </row>
    <row r="428" spans="1:2">
      <c r="A428" s="24" t="str">
        <f t="shared" si="14"/>
        <v/>
      </c>
      <c r="B428" s="25" t="str">
        <f t="shared" si="15"/>
        <v/>
      </c>
    </row>
    <row r="429" spans="1:2">
      <c r="A429" s="24" t="str">
        <f t="shared" si="14"/>
        <v/>
      </c>
      <c r="B429" s="25" t="str">
        <f t="shared" si="15"/>
        <v/>
      </c>
    </row>
    <row r="430" spans="1:2">
      <c r="A430" s="24" t="str">
        <f t="shared" si="14"/>
        <v/>
      </c>
      <c r="B430" s="25" t="str">
        <f t="shared" si="15"/>
        <v/>
      </c>
    </row>
    <row r="431" spans="1:2">
      <c r="A431" s="24" t="str">
        <f t="shared" si="14"/>
        <v/>
      </c>
      <c r="B431" s="25" t="str">
        <f t="shared" si="15"/>
        <v/>
      </c>
    </row>
    <row r="432" spans="1:2">
      <c r="A432" s="24" t="str">
        <f t="shared" si="14"/>
        <v/>
      </c>
      <c r="B432" s="25" t="str">
        <f t="shared" si="15"/>
        <v/>
      </c>
    </row>
    <row r="433" spans="1:2">
      <c r="A433" s="24" t="str">
        <f t="shared" si="14"/>
        <v/>
      </c>
      <c r="B433" s="25" t="str">
        <f t="shared" si="15"/>
        <v/>
      </c>
    </row>
    <row r="434" spans="1:2">
      <c r="A434" s="24" t="str">
        <f t="shared" si="14"/>
        <v/>
      </c>
      <c r="B434" s="25" t="str">
        <f t="shared" si="15"/>
        <v/>
      </c>
    </row>
    <row r="435" spans="1:2">
      <c r="A435" s="24" t="str">
        <f t="shared" si="14"/>
        <v/>
      </c>
      <c r="B435" s="25" t="str">
        <f t="shared" si="15"/>
        <v/>
      </c>
    </row>
    <row r="436" spans="1:2">
      <c r="A436" s="24" t="str">
        <f t="shared" si="14"/>
        <v/>
      </c>
      <c r="B436" s="25" t="str">
        <f t="shared" si="15"/>
        <v/>
      </c>
    </row>
    <row r="437" spans="1:2">
      <c r="A437" s="24" t="str">
        <f t="shared" si="14"/>
        <v/>
      </c>
      <c r="B437" s="25" t="str">
        <f t="shared" si="15"/>
        <v/>
      </c>
    </row>
    <row r="438" spans="1:2">
      <c r="A438" s="24" t="str">
        <f t="shared" si="14"/>
        <v/>
      </c>
      <c r="B438" s="25" t="str">
        <f t="shared" si="15"/>
        <v/>
      </c>
    </row>
    <row r="439" spans="1:2">
      <c r="A439" s="24" t="str">
        <f t="shared" si="14"/>
        <v/>
      </c>
      <c r="B439" s="25" t="str">
        <f t="shared" si="15"/>
        <v/>
      </c>
    </row>
    <row r="440" spans="1:2">
      <c r="A440" s="24" t="str">
        <f t="shared" si="14"/>
        <v/>
      </c>
      <c r="B440" s="25" t="str">
        <f t="shared" si="15"/>
        <v/>
      </c>
    </row>
    <row r="441" spans="1:2">
      <c r="A441" s="24" t="str">
        <f t="shared" si="14"/>
        <v/>
      </c>
      <c r="B441" s="25" t="str">
        <f t="shared" si="15"/>
        <v/>
      </c>
    </row>
    <row r="442" spans="1:2">
      <c r="A442" s="24" t="str">
        <f t="shared" si="14"/>
        <v/>
      </c>
      <c r="B442" s="25" t="str">
        <f t="shared" si="15"/>
        <v/>
      </c>
    </row>
    <row r="443" spans="1:2">
      <c r="A443" s="24" t="str">
        <f t="shared" si="14"/>
        <v/>
      </c>
      <c r="B443" s="25" t="str">
        <f t="shared" si="15"/>
        <v/>
      </c>
    </row>
    <row r="444" spans="1:2">
      <c r="A444" s="24" t="str">
        <f t="shared" si="14"/>
        <v/>
      </c>
      <c r="B444" s="25" t="str">
        <f t="shared" si="15"/>
        <v/>
      </c>
    </row>
    <row r="445" spans="1:2">
      <c r="A445" s="24" t="str">
        <f t="shared" si="14"/>
        <v/>
      </c>
      <c r="B445" s="25" t="str">
        <f t="shared" si="15"/>
        <v/>
      </c>
    </row>
    <row r="446" spans="1:2">
      <c r="A446" s="24" t="str">
        <f t="shared" si="14"/>
        <v/>
      </c>
      <c r="B446" s="25" t="str">
        <f t="shared" si="15"/>
        <v/>
      </c>
    </row>
    <row r="447" spans="1:2">
      <c r="A447" s="24" t="str">
        <f t="shared" si="14"/>
        <v/>
      </c>
      <c r="B447" s="25" t="str">
        <f t="shared" si="15"/>
        <v/>
      </c>
    </row>
    <row r="448" spans="1:2">
      <c r="A448" s="24" t="str">
        <f t="shared" si="14"/>
        <v/>
      </c>
      <c r="B448" s="25" t="str">
        <f t="shared" si="15"/>
        <v/>
      </c>
    </row>
    <row r="449" spans="1:2">
      <c r="A449" s="24" t="str">
        <f t="shared" si="14"/>
        <v/>
      </c>
      <c r="B449" s="25" t="str">
        <f t="shared" si="15"/>
        <v/>
      </c>
    </row>
    <row r="450" spans="1:2">
      <c r="A450" s="24" t="str">
        <f t="shared" ref="A450:A513" si="16">IF(E450="","",E450&amp;F450)</f>
        <v/>
      </c>
      <c r="B450" s="25" t="str">
        <f t="shared" ref="B450:B513" si="17">IF(E450="","",E450)</f>
        <v/>
      </c>
    </row>
    <row r="451" spans="1:2">
      <c r="A451" s="24" t="str">
        <f t="shared" si="16"/>
        <v/>
      </c>
      <c r="B451" s="25" t="str">
        <f t="shared" si="17"/>
        <v/>
      </c>
    </row>
    <row r="452" spans="1:2">
      <c r="A452" s="24" t="str">
        <f t="shared" si="16"/>
        <v/>
      </c>
      <c r="B452" s="25" t="str">
        <f t="shared" si="17"/>
        <v/>
      </c>
    </row>
    <row r="453" spans="1:2">
      <c r="A453" s="24" t="str">
        <f t="shared" si="16"/>
        <v/>
      </c>
      <c r="B453" s="25" t="str">
        <f t="shared" si="17"/>
        <v/>
      </c>
    </row>
    <row r="454" spans="1:2">
      <c r="A454" s="24" t="str">
        <f t="shared" si="16"/>
        <v/>
      </c>
      <c r="B454" s="25" t="str">
        <f t="shared" si="17"/>
        <v/>
      </c>
    </row>
    <row r="455" spans="1:2">
      <c r="A455" s="24" t="str">
        <f t="shared" si="16"/>
        <v/>
      </c>
      <c r="B455" s="25" t="str">
        <f t="shared" si="17"/>
        <v/>
      </c>
    </row>
    <row r="456" spans="1:2">
      <c r="A456" s="24" t="str">
        <f t="shared" si="16"/>
        <v/>
      </c>
      <c r="B456" s="25" t="str">
        <f t="shared" si="17"/>
        <v/>
      </c>
    </row>
    <row r="457" spans="1:2">
      <c r="A457" s="24" t="str">
        <f t="shared" si="16"/>
        <v/>
      </c>
      <c r="B457" s="25" t="str">
        <f t="shared" si="17"/>
        <v/>
      </c>
    </row>
    <row r="458" spans="1:2">
      <c r="A458" s="24" t="str">
        <f t="shared" si="16"/>
        <v/>
      </c>
      <c r="B458" s="25" t="str">
        <f t="shared" si="17"/>
        <v/>
      </c>
    </row>
    <row r="459" spans="1:2">
      <c r="A459" s="24" t="str">
        <f t="shared" si="16"/>
        <v/>
      </c>
      <c r="B459" s="25" t="str">
        <f t="shared" si="17"/>
        <v/>
      </c>
    </row>
    <row r="460" spans="1:2">
      <c r="A460" s="24" t="str">
        <f t="shared" si="16"/>
        <v/>
      </c>
      <c r="B460" s="25" t="str">
        <f t="shared" si="17"/>
        <v/>
      </c>
    </row>
    <row r="461" spans="1:2">
      <c r="A461" s="24" t="str">
        <f t="shared" si="16"/>
        <v/>
      </c>
      <c r="B461" s="25" t="str">
        <f t="shared" si="17"/>
        <v/>
      </c>
    </row>
    <row r="462" spans="1:2">
      <c r="A462" s="24" t="str">
        <f t="shared" si="16"/>
        <v/>
      </c>
      <c r="B462" s="25" t="str">
        <f t="shared" si="17"/>
        <v/>
      </c>
    </row>
    <row r="463" spans="1:2">
      <c r="A463" s="24" t="str">
        <f t="shared" si="16"/>
        <v/>
      </c>
      <c r="B463" s="25" t="str">
        <f t="shared" si="17"/>
        <v/>
      </c>
    </row>
    <row r="464" spans="1:2">
      <c r="A464" s="24" t="str">
        <f t="shared" si="16"/>
        <v/>
      </c>
      <c r="B464" s="25" t="str">
        <f t="shared" si="17"/>
        <v/>
      </c>
    </row>
    <row r="465" spans="1:2">
      <c r="A465" s="24" t="str">
        <f t="shared" si="16"/>
        <v/>
      </c>
      <c r="B465" s="25" t="str">
        <f t="shared" si="17"/>
        <v/>
      </c>
    </row>
    <row r="466" spans="1:2">
      <c r="A466" s="24" t="str">
        <f t="shared" si="16"/>
        <v/>
      </c>
      <c r="B466" s="25" t="str">
        <f t="shared" si="17"/>
        <v/>
      </c>
    </row>
    <row r="467" spans="1:2">
      <c r="A467" s="24" t="str">
        <f t="shared" si="16"/>
        <v/>
      </c>
      <c r="B467" s="25" t="str">
        <f t="shared" si="17"/>
        <v/>
      </c>
    </row>
    <row r="468" spans="1:2">
      <c r="A468" s="24" t="str">
        <f t="shared" si="16"/>
        <v/>
      </c>
      <c r="B468" s="25" t="str">
        <f t="shared" si="17"/>
        <v/>
      </c>
    </row>
    <row r="469" spans="1:2">
      <c r="A469" s="24" t="str">
        <f t="shared" si="16"/>
        <v/>
      </c>
      <c r="B469" s="25" t="str">
        <f t="shared" si="17"/>
        <v/>
      </c>
    </row>
    <row r="470" spans="1:2">
      <c r="A470" s="24" t="str">
        <f t="shared" si="16"/>
        <v/>
      </c>
      <c r="B470" s="25" t="str">
        <f t="shared" si="17"/>
        <v/>
      </c>
    </row>
    <row r="471" spans="1:2">
      <c r="A471" s="24" t="str">
        <f t="shared" si="16"/>
        <v/>
      </c>
      <c r="B471" s="25" t="str">
        <f t="shared" si="17"/>
        <v/>
      </c>
    </row>
    <row r="472" spans="1:2">
      <c r="A472" s="24" t="str">
        <f t="shared" si="16"/>
        <v/>
      </c>
      <c r="B472" s="25" t="str">
        <f t="shared" si="17"/>
        <v/>
      </c>
    </row>
    <row r="473" spans="1:2">
      <c r="A473" s="24" t="str">
        <f t="shared" si="16"/>
        <v/>
      </c>
      <c r="B473" s="25" t="str">
        <f t="shared" si="17"/>
        <v/>
      </c>
    </row>
    <row r="474" spans="1:2">
      <c r="A474" s="24" t="str">
        <f t="shared" si="16"/>
        <v/>
      </c>
      <c r="B474" s="25" t="str">
        <f t="shared" si="17"/>
        <v/>
      </c>
    </row>
    <row r="475" spans="1:2">
      <c r="A475" s="24" t="str">
        <f t="shared" si="16"/>
        <v/>
      </c>
      <c r="B475" s="25" t="str">
        <f t="shared" si="17"/>
        <v/>
      </c>
    </row>
    <row r="476" spans="1:2">
      <c r="A476" s="24" t="str">
        <f t="shared" si="16"/>
        <v/>
      </c>
      <c r="B476" s="25" t="str">
        <f t="shared" si="17"/>
        <v/>
      </c>
    </row>
    <row r="477" spans="1:2">
      <c r="A477" s="24" t="str">
        <f t="shared" si="16"/>
        <v/>
      </c>
      <c r="B477" s="25" t="str">
        <f t="shared" si="17"/>
        <v/>
      </c>
    </row>
    <row r="478" spans="1:2">
      <c r="A478" s="24" t="str">
        <f t="shared" si="16"/>
        <v/>
      </c>
      <c r="B478" s="25" t="str">
        <f t="shared" si="17"/>
        <v/>
      </c>
    </row>
    <row r="479" spans="1:2">
      <c r="A479" s="24" t="str">
        <f t="shared" si="16"/>
        <v/>
      </c>
      <c r="B479" s="25" t="str">
        <f t="shared" si="17"/>
        <v/>
      </c>
    </row>
    <row r="480" spans="1:2">
      <c r="A480" s="24" t="str">
        <f t="shared" si="16"/>
        <v/>
      </c>
      <c r="B480" s="25" t="str">
        <f t="shared" si="17"/>
        <v/>
      </c>
    </row>
    <row r="481" spans="1:2">
      <c r="A481" s="24" t="str">
        <f t="shared" si="16"/>
        <v/>
      </c>
      <c r="B481" s="25" t="str">
        <f t="shared" si="17"/>
        <v/>
      </c>
    </row>
    <row r="482" spans="1:2">
      <c r="A482" s="24" t="str">
        <f t="shared" si="16"/>
        <v/>
      </c>
      <c r="B482" s="25" t="str">
        <f t="shared" si="17"/>
        <v/>
      </c>
    </row>
    <row r="483" spans="1:2">
      <c r="A483" s="24" t="str">
        <f t="shared" si="16"/>
        <v/>
      </c>
      <c r="B483" s="25" t="str">
        <f t="shared" si="17"/>
        <v/>
      </c>
    </row>
    <row r="484" spans="1:2">
      <c r="A484" s="24" t="str">
        <f t="shared" si="16"/>
        <v/>
      </c>
      <c r="B484" s="25" t="str">
        <f t="shared" si="17"/>
        <v/>
      </c>
    </row>
    <row r="485" spans="1:2">
      <c r="A485" s="24" t="str">
        <f t="shared" si="16"/>
        <v/>
      </c>
      <c r="B485" s="25" t="str">
        <f t="shared" si="17"/>
        <v/>
      </c>
    </row>
    <row r="486" spans="1:2">
      <c r="A486" s="24" t="str">
        <f t="shared" si="16"/>
        <v/>
      </c>
      <c r="B486" s="25" t="str">
        <f t="shared" si="17"/>
        <v/>
      </c>
    </row>
    <row r="487" spans="1:2">
      <c r="A487" s="24" t="str">
        <f t="shared" si="16"/>
        <v/>
      </c>
      <c r="B487" s="25" t="str">
        <f t="shared" si="17"/>
        <v/>
      </c>
    </row>
    <row r="488" spans="1:2">
      <c r="A488" s="24" t="str">
        <f t="shared" si="16"/>
        <v/>
      </c>
      <c r="B488" s="25" t="str">
        <f t="shared" si="17"/>
        <v/>
      </c>
    </row>
    <row r="489" spans="1:2">
      <c r="A489" s="24" t="str">
        <f t="shared" si="16"/>
        <v/>
      </c>
      <c r="B489" s="25" t="str">
        <f t="shared" si="17"/>
        <v/>
      </c>
    </row>
    <row r="490" spans="1:2">
      <c r="A490" s="24" t="str">
        <f t="shared" si="16"/>
        <v/>
      </c>
      <c r="B490" s="25" t="str">
        <f t="shared" si="17"/>
        <v/>
      </c>
    </row>
    <row r="491" spans="1:2">
      <c r="A491" s="24" t="str">
        <f t="shared" si="16"/>
        <v/>
      </c>
      <c r="B491" s="25" t="str">
        <f t="shared" si="17"/>
        <v/>
      </c>
    </row>
    <row r="492" spans="1:2">
      <c r="A492" s="24" t="str">
        <f t="shared" si="16"/>
        <v/>
      </c>
      <c r="B492" s="25" t="str">
        <f t="shared" si="17"/>
        <v/>
      </c>
    </row>
    <row r="493" spans="1:2">
      <c r="A493" s="24" t="str">
        <f t="shared" si="16"/>
        <v/>
      </c>
      <c r="B493" s="25" t="str">
        <f t="shared" si="17"/>
        <v/>
      </c>
    </row>
    <row r="494" spans="1:2">
      <c r="A494" s="24" t="str">
        <f t="shared" si="16"/>
        <v/>
      </c>
      <c r="B494" s="25" t="str">
        <f t="shared" si="17"/>
        <v/>
      </c>
    </row>
    <row r="495" spans="1:2">
      <c r="A495" s="24" t="str">
        <f t="shared" si="16"/>
        <v/>
      </c>
      <c r="B495" s="25" t="str">
        <f t="shared" si="17"/>
        <v/>
      </c>
    </row>
    <row r="496" spans="1:2">
      <c r="A496" s="24" t="str">
        <f t="shared" si="16"/>
        <v/>
      </c>
      <c r="B496" s="25" t="str">
        <f t="shared" si="17"/>
        <v/>
      </c>
    </row>
    <row r="497" spans="1:2">
      <c r="A497" s="24" t="str">
        <f t="shared" si="16"/>
        <v/>
      </c>
      <c r="B497" s="25" t="str">
        <f t="shared" si="17"/>
        <v/>
      </c>
    </row>
    <row r="498" spans="1:2">
      <c r="A498" s="24" t="str">
        <f t="shared" si="16"/>
        <v/>
      </c>
      <c r="B498" s="25" t="str">
        <f t="shared" si="17"/>
        <v/>
      </c>
    </row>
    <row r="499" spans="1:2">
      <c r="A499" s="24" t="str">
        <f t="shared" si="16"/>
        <v/>
      </c>
      <c r="B499" s="25" t="str">
        <f t="shared" si="17"/>
        <v/>
      </c>
    </row>
    <row r="500" spans="1:2">
      <c r="A500" s="24" t="str">
        <f t="shared" si="16"/>
        <v/>
      </c>
      <c r="B500" s="25" t="str">
        <f t="shared" si="17"/>
        <v/>
      </c>
    </row>
    <row r="501" spans="1:2">
      <c r="A501" s="24" t="str">
        <f t="shared" si="16"/>
        <v/>
      </c>
      <c r="B501" s="25" t="str">
        <f t="shared" si="17"/>
        <v/>
      </c>
    </row>
    <row r="502" spans="1:2">
      <c r="A502" s="24" t="str">
        <f t="shared" si="16"/>
        <v/>
      </c>
      <c r="B502" s="25" t="str">
        <f t="shared" si="17"/>
        <v/>
      </c>
    </row>
    <row r="503" spans="1:2">
      <c r="A503" s="24" t="str">
        <f t="shared" si="16"/>
        <v/>
      </c>
      <c r="B503" s="25" t="str">
        <f t="shared" si="17"/>
        <v/>
      </c>
    </row>
    <row r="504" spans="1:2">
      <c r="A504" s="24" t="str">
        <f t="shared" si="16"/>
        <v/>
      </c>
      <c r="B504" s="25" t="str">
        <f t="shared" si="17"/>
        <v/>
      </c>
    </row>
    <row r="505" spans="1:2">
      <c r="A505" s="24" t="str">
        <f t="shared" si="16"/>
        <v/>
      </c>
      <c r="B505" s="25" t="str">
        <f t="shared" si="17"/>
        <v/>
      </c>
    </row>
    <row r="506" spans="1:2">
      <c r="A506" s="24" t="str">
        <f t="shared" si="16"/>
        <v/>
      </c>
      <c r="B506" s="25" t="str">
        <f t="shared" si="17"/>
        <v/>
      </c>
    </row>
    <row r="507" spans="1:2">
      <c r="A507" s="24" t="str">
        <f t="shared" si="16"/>
        <v/>
      </c>
      <c r="B507" s="25" t="str">
        <f t="shared" si="17"/>
        <v/>
      </c>
    </row>
    <row r="508" spans="1:2">
      <c r="A508" s="24" t="str">
        <f t="shared" si="16"/>
        <v/>
      </c>
      <c r="B508" s="25" t="str">
        <f t="shared" si="17"/>
        <v/>
      </c>
    </row>
    <row r="509" spans="1:2">
      <c r="A509" s="24" t="str">
        <f t="shared" si="16"/>
        <v/>
      </c>
      <c r="B509" s="25" t="str">
        <f t="shared" si="17"/>
        <v/>
      </c>
    </row>
    <row r="510" spans="1:2">
      <c r="A510" s="24" t="str">
        <f t="shared" si="16"/>
        <v/>
      </c>
      <c r="B510" s="25" t="str">
        <f t="shared" si="17"/>
        <v/>
      </c>
    </row>
    <row r="511" spans="1:2">
      <c r="A511" s="24" t="str">
        <f t="shared" si="16"/>
        <v/>
      </c>
      <c r="B511" s="25" t="str">
        <f t="shared" si="17"/>
        <v/>
      </c>
    </row>
    <row r="512" spans="1:2">
      <c r="A512" s="24" t="str">
        <f t="shared" si="16"/>
        <v/>
      </c>
      <c r="B512" s="25" t="str">
        <f t="shared" si="17"/>
        <v/>
      </c>
    </row>
    <row r="513" spans="1:2">
      <c r="A513" s="24" t="str">
        <f t="shared" si="16"/>
        <v/>
      </c>
      <c r="B513" s="25" t="str">
        <f t="shared" si="17"/>
        <v/>
      </c>
    </row>
    <row r="514" spans="1:2">
      <c r="A514" s="24" t="str">
        <f t="shared" ref="A514:A577" si="18">IF(E514="","",E514&amp;F514)</f>
        <v/>
      </c>
      <c r="B514" s="25" t="str">
        <f t="shared" ref="B514:B577" si="19">IF(E514="","",E514)</f>
        <v/>
      </c>
    </row>
    <row r="515" spans="1:2">
      <c r="A515" s="24" t="str">
        <f t="shared" si="18"/>
        <v/>
      </c>
      <c r="B515" s="25" t="str">
        <f t="shared" si="19"/>
        <v/>
      </c>
    </row>
    <row r="516" spans="1:2">
      <c r="A516" s="24" t="str">
        <f t="shared" si="18"/>
        <v/>
      </c>
      <c r="B516" s="25" t="str">
        <f t="shared" si="19"/>
        <v/>
      </c>
    </row>
    <row r="517" spans="1:2">
      <c r="A517" s="24" t="str">
        <f t="shared" si="18"/>
        <v/>
      </c>
      <c r="B517" s="25" t="str">
        <f t="shared" si="19"/>
        <v/>
      </c>
    </row>
    <row r="518" spans="1:2">
      <c r="A518" s="24" t="str">
        <f t="shared" si="18"/>
        <v/>
      </c>
      <c r="B518" s="25" t="str">
        <f t="shared" si="19"/>
        <v/>
      </c>
    </row>
    <row r="519" spans="1:2">
      <c r="A519" s="24" t="str">
        <f t="shared" si="18"/>
        <v/>
      </c>
      <c r="B519" s="25" t="str">
        <f t="shared" si="19"/>
        <v/>
      </c>
    </row>
    <row r="520" spans="1:2">
      <c r="A520" s="24" t="str">
        <f t="shared" si="18"/>
        <v/>
      </c>
      <c r="B520" s="25" t="str">
        <f t="shared" si="19"/>
        <v/>
      </c>
    </row>
    <row r="521" spans="1:2">
      <c r="A521" s="24" t="str">
        <f t="shared" si="18"/>
        <v/>
      </c>
      <c r="B521" s="25" t="str">
        <f t="shared" si="19"/>
        <v/>
      </c>
    </row>
    <row r="522" spans="1:2">
      <c r="A522" s="24" t="str">
        <f t="shared" si="18"/>
        <v/>
      </c>
      <c r="B522" s="25" t="str">
        <f t="shared" si="19"/>
        <v/>
      </c>
    </row>
    <row r="523" spans="1:2">
      <c r="A523" s="24" t="str">
        <f t="shared" si="18"/>
        <v/>
      </c>
      <c r="B523" s="25" t="str">
        <f t="shared" si="19"/>
        <v/>
      </c>
    </row>
    <row r="524" spans="1:2">
      <c r="A524" s="24" t="str">
        <f t="shared" si="18"/>
        <v/>
      </c>
      <c r="B524" s="25" t="str">
        <f t="shared" si="19"/>
        <v/>
      </c>
    </row>
    <row r="525" spans="1:2">
      <c r="A525" s="24" t="str">
        <f t="shared" si="18"/>
        <v/>
      </c>
      <c r="B525" s="25" t="str">
        <f t="shared" si="19"/>
        <v/>
      </c>
    </row>
    <row r="526" spans="1:2">
      <c r="A526" s="24" t="str">
        <f t="shared" si="18"/>
        <v/>
      </c>
      <c r="B526" s="25" t="str">
        <f t="shared" si="19"/>
        <v/>
      </c>
    </row>
    <row r="527" spans="1:2">
      <c r="A527" s="24" t="str">
        <f t="shared" si="18"/>
        <v/>
      </c>
      <c r="B527" s="25" t="str">
        <f t="shared" si="19"/>
        <v/>
      </c>
    </row>
    <row r="528" spans="1:2">
      <c r="A528" s="24" t="str">
        <f t="shared" si="18"/>
        <v/>
      </c>
      <c r="B528" s="25" t="str">
        <f t="shared" si="19"/>
        <v/>
      </c>
    </row>
    <row r="529" spans="1:2">
      <c r="A529" s="24" t="str">
        <f t="shared" si="18"/>
        <v/>
      </c>
      <c r="B529" s="25" t="str">
        <f t="shared" si="19"/>
        <v/>
      </c>
    </row>
    <row r="530" spans="1:2">
      <c r="A530" s="24" t="str">
        <f t="shared" si="18"/>
        <v/>
      </c>
      <c r="B530" s="25" t="str">
        <f t="shared" si="19"/>
        <v/>
      </c>
    </row>
    <row r="531" spans="1:2">
      <c r="A531" s="24" t="str">
        <f t="shared" si="18"/>
        <v/>
      </c>
      <c r="B531" s="25" t="str">
        <f t="shared" si="19"/>
        <v/>
      </c>
    </row>
    <row r="532" spans="1:2">
      <c r="A532" s="24" t="str">
        <f t="shared" si="18"/>
        <v/>
      </c>
      <c r="B532" s="25" t="str">
        <f t="shared" si="19"/>
        <v/>
      </c>
    </row>
    <row r="533" spans="1:2">
      <c r="A533" s="24" t="str">
        <f t="shared" si="18"/>
        <v/>
      </c>
      <c r="B533" s="25" t="str">
        <f t="shared" si="19"/>
        <v/>
      </c>
    </row>
    <row r="534" spans="1:2">
      <c r="A534" s="24" t="str">
        <f t="shared" si="18"/>
        <v/>
      </c>
      <c r="B534" s="25" t="str">
        <f t="shared" si="19"/>
        <v/>
      </c>
    </row>
    <row r="535" spans="1:2">
      <c r="A535" s="24" t="str">
        <f t="shared" si="18"/>
        <v/>
      </c>
      <c r="B535" s="25" t="str">
        <f t="shared" si="19"/>
        <v/>
      </c>
    </row>
    <row r="536" spans="1:2">
      <c r="A536" s="24" t="str">
        <f t="shared" si="18"/>
        <v/>
      </c>
      <c r="B536" s="25" t="str">
        <f t="shared" si="19"/>
        <v/>
      </c>
    </row>
    <row r="537" spans="1:2">
      <c r="A537" s="24" t="str">
        <f t="shared" si="18"/>
        <v/>
      </c>
      <c r="B537" s="25" t="str">
        <f t="shared" si="19"/>
        <v/>
      </c>
    </row>
    <row r="538" spans="1:2">
      <c r="A538" s="24" t="str">
        <f t="shared" si="18"/>
        <v/>
      </c>
      <c r="B538" s="25" t="str">
        <f t="shared" si="19"/>
        <v/>
      </c>
    </row>
    <row r="539" spans="1:2">
      <c r="A539" s="24" t="str">
        <f t="shared" si="18"/>
        <v/>
      </c>
      <c r="B539" s="25" t="str">
        <f t="shared" si="19"/>
        <v/>
      </c>
    </row>
    <row r="540" spans="1:2">
      <c r="A540" s="24" t="str">
        <f t="shared" si="18"/>
        <v/>
      </c>
      <c r="B540" s="25" t="str">
        <f t="shared" si="19"/>
        <v/>
      </c>
    </row>
    <row r="541" spans="1:2">
      <c r="A541" s="24" t="str">
        <f t="shared" si="18"/>
        <v/>
      </c>
      <c r="B541" s="25" t="str">
        <f t="shared" si="19"/>
        <v/>
      </c>
    </row>
    <row r="542" spans="1:2">
      <c r="A542" s="24" t="str">
        <f t="shared" si="18"/>
        <v/>
      </c>
      <c r="B542" s="25" t="str">
        <f t="shared" si="19"/>
        <v/>
      </c>
    </row>
    <row r="543" spans="1:2">
      <c r="A543" s="24" t="str">
        <f t="shared" si="18"/>
        <v/>
      </c>
      <c r="B543" s="25" t="str">
        <f t="shared" si="19"/>
        <v/>
      </c>
    </row>
    <row r="544" spans="1:2">
      <c r="A544" s="24" t="str">
        <f t="shared" si="18"/>
        <v/>
      </c>
      <c r="B544" s="25" t="str">
        <f t="shared" si="19"/>
        <v/>
      </c>
    </row>
    <row r="545" spans="1:2">
      <c r="A545" s="24" t="str">
        <f t="shared" si="18"/>
        <v/>
      </c>
      <c r="B545" s="25" t="str">
        <f t="shared" si="19"/>
        <v/>
      </c>
    </row>
    <row r="546" spans="1:2">
      <c r="A546" s="24" t="str">
        <f t="shared" si="18"/>
        <v/>
      </c>
      <c r="B546" s="25" t="str">
        <f t="shared" si="19"/>
        <v/>
      </c>
    </row>
    <row r="547" spans="1:2">
      <c r="A547" s="24" t="str">
        <f t="shared" si="18"/>
        <v/>
      </c>
      <c r="B547" s="25" t="str">
        <f t="shared" si="19"/>
        <v/>
      </c>
    </row>
    <row r="548" spans="1:2">
      <c r="A548" s="24" t="str">
        <f t="shared" si="18"/>
        <v/>
      </c>
      <c r="B548" s="25" t="str">
        <f t="shared" si="19"/>
        <v/>
      </c>
    </row>
    <row r="549" spans="1:2">
      <c r="A549" s="24" t="str">
        <f t="shared" si="18"/>
        <v/>
      </c>
      <c r="B549" s="25" t="str">
        <f t="shared" si="19"/>
        <v/>
      </c>
    </row>
    <row r="550" spans="1:2">
      <c r="A550" s="24" t="str">
        <f t="shared" si="18"/>
        <v/>
      </c>
      <c r="B550" s="25" t="str">
        <f t="shared" si="19"/>
        <v/>
      </c>
    </row>
    <row r="551" spans="1:2">
      <c r="A551" s="24" t="str">
        <f t="shared" si="18"/>
        <v/>
      </c>
      <c r="B551" s="25" t="str">
        <f t="shared" si="19"/>
        <v/>
      </c>
    </row>
    <row r="552" spans="1:2">
      <c r="A552" s="24" t="str">
        <f t="shared" si="18"/>
        <v/>
      </c>
      <c r="B552" s="25" t="str">
        <f t="shared" si="19"/>
        <v/>
      </c>
    </row>
    <row r="553" spans="1:2">
      <c r="A553" s="24" t="str">
        <f t="shared" si="18"/>
        <v/>
      </c>
      <c r="B553" s="25" t="str">
        <f t="shared" si="19"/>
        <v/>
      </c>
    </row>
    <row r="554" spans="1:2">
      <c r="A554" s="24" t="str">
        <f t="shared" si="18"/>
        <v/>
      </c>
      <c r="B554" s="25" t="str">
        <f t="shared" si="19"/>
        <v/>
      </c>
    </row>
    <row r="555" spans="1:2">
      <c r="A555" s="24" t="str">
        <f t="shared" si="18"/>
        <v/>
      </c>
      <c r="B555" s="25" t="str">
        <f t="shared" si="19"/>
        <v/>
      </c>
    </row>
    <row r="556" spans="1:2">
      <c r="A556" s="24" t="str">
        <f t="shared" si="18"/>
        <v/>
      </c>
      <c r="B556" s="25" t="str">
        <f t="shared" si="19"/>
        <v/>
      </c>
    </row>
    <row r="557" spans="1:2">
      <c r="A557" s="24" t="str">
        <f t="shared" si="18"/>
        <v/>
      </c>
      <c r="B557" s="25" t="str">
        <f t="shared" si="19"/>
        <v/>
      </c>
    </row>
    <row r="558" spans="1:2">
      <c r="A558" s="24" t="str">
        <f t="shared" si="18"/>
        <v/>
      </c>
      <c r="B558" s="25" t="str">
        <f t="shared" si="19"/>
        <v/>
      </c>
    </row>
    <row r="559" spans="1:2">
      <c r="A559" s="24" t="str">
        <f t="shared" si="18"/>
        <v/>
      </c>
      <c r="B559" s="25" t="str">
        <f t="shared" si="19"/>
        <v/>
      </c>
    </row>
    <row r="560" spans="1:2">
      <c r="A560" s="24" t="str">
        <f t="shared" si="18"/>
        <v/>
      </c>
      <c r="B560" s="25" t="str">
        <f t="shared" si="19"/>
        <v/>
      </c>
    </row>
    <row r="561" spans="1:2">
      <c r="A561" s="24" t="str">
        <f t="shared" si="18"/>
        <v/>
      </c>
      <c r="B561" s="25" t="str">
        <f t="shared" si="19"/>
        <v/>
      </c>
    </row>
    <row r="562" spans="1:2">
      <c r="A562" s="24" t="str">
        <f t="shared" si="18"/>
        <v/>
      </c>
      <c r="B562" s="25" t="str">
        <f t="shared" si="19"/>
        <v/>
      </c>
    </row>
    <row r="563" spans="1:2">
      <c r="A563" s="24" t="str">
        <f t="shared" si="18"/>
        <v/>
      </c>
      <c r="B563" s="25" t="str">
        <f t="shared" si="19"/>
        <v/>
      </c>
    </row>
    <row r="564" spans="1:2">
      <c r="A564" s="24" t="str">
        <f t="shared" si="18"/>
        <v/>
      </c>
      <c r="B564" s="25" t="str">
        <f t="shared" si="19"/>
        <v/>
      </c>
    </row>
    <row r="565" spans="1:2">
      <c r="A565" s="24" t="str">
        <f t="shared" si="18"/>
        <v/>
      </c>
      <c r="B565" s="25" t="str">
        <f t="shared" si="19"/>
        <v/>
      </c>
    </row>
    <row r="566" spans="1:2">
      <c r="A566" s="24" t="str">
        <f t="shared" si="18"/>
        <v/>
      </c>
      <c r="B566" s="25" t="str">
        <f t="shared" si="19"/>
        <v/>
      </c>
    </row>
    <row r="567" spans="1:2">
      <c r="A567" s="24" t="str">
        <f t="shared" si="18"/>
        <v/>
      </c>
      <c r="B567" s="25" t="str">
        <f t="shared" si="19"/>
        <v/>
      </c>
    </row>
    <row r="568" spans="1:2">
      <c r="A568" s="24" t="str">
        <f t="shared" si="18"/>
        <v/>
      </c>
      <c r="B568" s="25" t="str">
        <f t="shared" si="19"/>
        <v/>
      </c>
    </row>
    <row r="569" spans="1:2">
      <c r="A569" s="24" t="str">
        <f t="shared" si="18"/>
        <v/>
      </c>
      <c r="B569" s="25" t="str">
        <f t="shared" si="19"/>
        <v/>
      </c>
    </row>
    <row r="570" spans="1:2">
      <c r="A570" s="24" t="str">
        <f t="shared" si="18"/>
        <v/>
      </c>
      <c r="B570" s="25" t="str">
        <f t="shared" si="19"/>
        <v/>
      </c>
    </row>
    <row r="571" spans="1:2">
      <c r="A571" s="24" t="str">
        <f t="shared" si="18"/>
        <v/>
      </c>
      <c r="B571" s="25" t="str">
        <f t="shared" si="19"/>
        <v/>
      </c>
    </row>
    <row r="572" spans="1:2">
      <c r="A572" s="24" t="str">
        <f t="shared" si="18"/>
        <v/>
      </c>
      <c r="B572" s="25" t="str">
        <f t="shared" si="19"/>
        <v/>
      </c>
    </row>
    <row r="573" spans="1:2">
      <c r="A573" s="24" t="str">
        <f t="shared" si="18"/>
        <v/>
      </c>
      <c r="B573" s="25" t="str">
        <f t="shared" si="19"/>
        <v/>
      </c>
    </row>
    <row r="574" spans="1:2">
      <c r="A574" s="24" t="str">
        <f t="shared" si="18"/>
        <v/>
      </c>
      <c r="B574" s="25" t="str">
        <f t="shared" si="19"/>
        <v/>
      </c>
    </row>
    <row r="575" spans="1:2">
      <c r="A575" s="24" t="str">
        <f t="shared" si="18"/>
        <v/>
      </c>
      <c r="B575" s="25" t="str">
        <f t="shared" si="19"/>
        <v/>
      </c>
    </row>
    <row r="576" spans="1:2">
      <c r="A576" s="24" t="str">
        <f t="shared" si="18"/>
        <v/>
      </c>
      <c r="B576" s="25" t="str">
        <f t="shared" si="19"/>
        <v/>
      </c>
    </row>
    <row r="577" spans="1:2">
      <c r="A577" s="24" t="str">
        <f t="shared" si="18"/>
        <v/>
      </c>
      <c r="B577" s="25" t="str">
        <f t="shared" si="19"/>
        <v/>
      </c>
    </row>
    <row r="578" spans="1:2">
      <c r="A578" s="24" t="str">
        <f t="shared" ref="A578:A641" si="20">IF(E578="","",E578&amp;F578)</f>
        <v/>
      </c>
      <c r="B578" s="25" t="str">
        <f t="shared" ref="B578:B641" si="21">IF(E578="","",E578)</f>
        <v/>
      </c>
    </row>
    <row r="579" spans="1:2">
      <c r="A579" s="24" t="str">
        <f t="shared" si="20"/>
        <v/>
      </c>
      <c r="B579" s="25" t="str">
        <f t="shared" si="21"/>
        <v/>
      </c>
    </row>
    <row r="580" spans="1:2">
      <c r="A580" s="24" t="str">
        <f t="shared" si="20"/>
        <v/>
      </c>
      <c r="B580" s="25" t="str">
        <f t="shared" si="21"/>
        <v/>
      </c>
    </row>
    <row r="581" spans="1:2">
      <c r="A581" s="24" t="str">
        <f t="shared" si="20"/>
        <v/>
      </c>
      <c r="B581" s="25" t="str">
        <f t="shared" si="21"/>
        <v/>
      </c>
    </row>
    <row r="582" spans="1:2">
      <c r="A582" s="24" t="str">
        <f t="shared" si="20"/>
        <v/>
      </c>
      <c r="B582" s="25" t="str">
        <f t="shared" si="21"/>
        <v/>
      </c>
    </row>
    <row r="583" spans="1:2">
      <c r="A583" s="24" t="str">
        <f t="shared" si="20"/>
        <v/>
      </c>
      <c r="B583" s="25" t="str">
        <f t="shared" si="21"/>
        <v/>
      </c>
    </row>
    <row r="584" spans="1:2">
      <c r="A584" s="24" t="str">
        <f t="shared" si="20"/>
        <v/>
      </c>
      <c r="B584" s="25" t="str">
        <f t="shared" si="21"/>
        <v/>
      </c>
    </row>
    <row r="585" spans="1:2">
      <c r="A585" s="24" t="str">
        <f t="shared" si="20"/>
        <v/>
      </c>
      <c r="B585" s="25" t="str">
        <f t="shared" si="21"/>
        <v/>
      </c>
    </row>
    <row r="586" spans="1:2">
      <c r="A586" s="24" t="str">
        <f t="shared" si="20"/>
        <v/>
      </c>
      <c r="B586" s="25" t="str">
        <f t="shared" si="21"/>
        <v/>
      </c>
    </row>
    <row r="587" spans="1:2">
      <c r="A587" s="24" t="str">
        <f t="shared" si="20"/>
        <v/>
      </c>
      <c r="B587" s="25" t="str">
        <f t="shared" si="21"/>
        <v/>
      </c>
    </row>
    <row r="588" spans="1:2">
      <c r="A588" s="24" t="str">
        <f t="shared" si="20"/>
        <v/>
      </c>
      <c r="B588" s="25" t="str">
        <f t="shared" si="21"/>
        <v/>
      </c>
    </row>
    <row r="589" spans="1:2">
      <c r="A589" s="24" t="str">
        <f t="shared" si="20"/>
        <v/>
      </c>
      <c r="B589" s="25" t="str">
        <f t="shared" si="21"/>
        <v/>
      </c>
    </row>
    <row r="590" spans="1:2">
      <c r="A590" s="24" t="str">
        <f t="shared" si="20"/>
        <v/>
      </c>
      <c r="B590" s="25" t="str">
        <f t="shared" si="21"/>
        <v/>
      </c>
    </row>
    <row r="591" spans="1:2">
      <c r="A591" s="24" t="str">
        <f t="shared" si="20"/>
        <v/>
      </c>
      <c r="B591" s="25" t="str">
        <f t="shared" si="21"/>
        <v/>
      </c>
    </row>
    <row r="592" spans="1:2">
      <c r="A592" s="24" t="str">
        <f t="shared" si="20"/>
        <v/>
      </c>
      <c r="B592" s="25" t="str">
        <f t="shared" si="21"/>
        <v/>
      </c>
    </row>
    <row r="593" spans="1:2">
      <c r="A593" s="24" t="str">
        <f t="shared" si="20"/>
        <v/>
      </c>
      <c r="B593" s="25" t="str">
        <f t="shared" si="21"/>
        <v/>
      </c>
    </row>
    <row r="594" spans="1:2">
      <c r="A594" s="24" t="str">
        <f t="shared" si="20"/>
        <v/>
      </c>
      <c r="B594" s="25" t="str">
        <f t="shared" si="21"/>
        <v/>
      </c>
    </row>
    <row r="595" spans="1:2">
      <c r="A595" s="24" t="str">
        <f t="shared" si="20"/>
        <v/>
      </c>
      <c r="B595" s="25" t="str">
        <f t="shared" si="21"/>
        <v/>
      </c>
    </row>
    <row r="596" spans="1:2">
      <c r="A596" s="24" t="str">
        <f t="shared" si="20"/>
        <v/>
      </c>
      <c r="B596" s="25" t="str">
        <f t="shared" si="21"/>
        <v/>
      </c>
    </row>
    <row r="597" spans="1:2">
      <c r="A597" s="24" t="str">
        <f t="shared" si="20"/>
        <v/>
      </c>
      <c r="B597" s="25" t="str">
        <f t="shared" si="21"/>
        <v/>
      </c>
    </row>
    <row r="598" spans="1:2">
      <c r="A598" s="24" t="str">
        <f t="shared" si="20"/>
        <v/>
      </c>
      <c r="B598" s="25" t="str">
        <f t="shared" si="21"/>
        <v/>
      </c>
    </row>
    <row r="599" spans="1:2">
      <c r="A599" s="24" t="str">
        <f t="shared" si="20"/>
        <v/>
      </c>
      <c r="B599" s="25" t="str">
        <f t="shared" si="21"/>
        <v/>
      </c>
    </row>
    <row r="600" spans="1:2">
      <c r="A600" s="24" t="str">
        <f t="shared" si="20"/>
        <v/>
      </c>
      <c r="B600" s="25" t="str">
        <f t="shared" si="21"/>
        <v/>
      </c>
    </row>
    <row r="601" spans="1:2">
      <c r="A601" s="24" t="str">
        <f t="shared" si="20"/>
        <v/>
      </c>
      <c r="B601" s="25" t="str">
        <f t="shared" si="21"/>
        <v/>
      </c>
    </row>
    <row r="602" spans="1:2">
      <c r="A602" s="24" t="str">
        <f t="shared" si="20"/>
        <v/>
      </c>
      <c r="B602" s="25" t="str">
        <f t="shared" si="21"/>
        <v/>
      </c>
    </row>
    <row r="603" spans="1:2">
      <c r="A603" s="24" t="str">
        <f t="shared" si="20"/>
        <v/>
      </c>
      <c r="B603" s="25" t="str">
        <f t="shared" si="21"/>
        <v/>
      </c>
    </row>
    <row r="604" spans="1:2">
      <c r="A604" s="24" t="str">
        <f t="shared" si="20"/>
        <v/>
      </c>
      <c r="B604" s="25" t="str">
        <f t="shared" si="21"/>
        <v/>
      </c>
    </row>
    <row r="605" spans="1:2">
      <c r="A605" s="24" t="str">
        <f t="shared" si="20"/>
        <v/>
      </c>
      <c r="B605" s="25" t="str">
        <f t="shared" si="21"/>
        <v/>
      </c>
    </row>
    <row r="606" spans="1:2">
      <c r="A606" s="24" t="str">
        <f t="shared" si="20"/>
        <v/>
      </c>
      <c r="B606" s="25" t="str">
        <f t="shared" si="21"/>
        <v/>
      </c>
    </row>
    <row r="607" spans="1:2">
      <c r="A607" s="24" t="str">
        <f t="shared" si="20"/>
        <v/>
      </c>
      <c r="B607" s="25" t="str">
        <f t="shared" si="21"/>
        <v/>
      </c>
    </row>
    <row r="608" spans="1:2">
      <c r="A608" s="24" t="str">
        <f t="shared" si="20"/>
        <v/>
      </c>
      <c r="B608" s="25" t="str">
        <f t="shared" si="21"/>
        <v/>
      </c>
    </row>
    <row r="609" spans="1:2">
      <c r="A609" s="24" t="str">
        <f t="shared" si="20"/>
        <v/>
      </c>
      <c r="B609" s="25" t="str">
        <f t="shared" si="21"/>
        <v/>
      </c>
    </row>
    <row r="610" spans="1:2">
      <c r="A610" s="24" t="str">
        <f t="shared" si="20"/>
        <v/>
      </c>
      <c r="B610" s="25" t="str">
        <f t="shared" si="21"/>
        <v/>
      </c>
    </row>
    <row r="611" spans="1:2">
      <c r="A611" s="24" t="str">
        <f t="shared" si="20"/>
        <v/>
      </c>
      <c r="B611" s="25" t="str">
        <f t="shared" si="21"/>
        <v/>
      </c>
    </row>
    <row r="612" spans="1:2">
      <c r="A612" s="24" t="str">
        <f t="shared" si="20"/>
        <v/>
      </c>
      <c r="B612" s="25" t="str">
        <f t="shared" si="21"/>
        <v/>
      </c>
    </row>
    <row r="613" spans="1:2">
      <c r="A613" s="24" t="str">
        <f t="shared" si="20"/>
        <v/>
      </c>
      <c r="B613" s="25" t="str">
        <f t="shared" si="21"/>
        <v/>
      </c>
    </row>
    <row r="614" spans="1:2">
      <c r="A614" s="24" t="str">
        <f t="shared" si="20"/>
        <v/>
      </c>
      <c r="B614" s="25" t="str">
        <f t="shared" si="21"/>
        <v/>
      </c>
    </row>
    <row r="615" spans="1:2">
      <c r="A615" s="24" t="str">
        <f t="shared" si="20"/>
        <v/>
      </c>
      <c r="B615" s="25" t="str">
        <f t="shared" si="21"/>
        <v/>
      </c>
    </row>
    <row r="616" spans="1:2">
      <c r="A616" s="24" t="str">
        <f t="shared" si="20"/>
        <v/>
      </c>
      <c r="B616" s="25" t="str">
        <f t="shared" si="21"/>
        <v/>
      </c>
    </row>
    <row r="617" spans="1:2">
      <c r="A617" s="24" t="str">
        <f t="shared" si="20"/>
        <v/>
      </c>
      <c r="B617" s="25" t="str">
        <f t="shared" si="21"/>
        <v/>
      </c>
    </row>
    <row r="618" spans="1:2">
      <c r="A618" s="24" t="str">
        <f t="shared" si="20"/>
        <v/>
      </c>
      <c r="B618" s="25" t="str">
        <f t="shared" si="21"/>
        <v/>
      </c>
    </row>
    <row r="619" spans="1:2">
      <c r="A619" s="24" t="str">
        <f t="shared" si="20"/>
        <v/>
      </c>
      <c r="B619" s="25" t="str">
        <f t="shared" si="21"/>
        <v/>
      </c>
    </row>
    <row r="620" spans="1:2">
      <c r="A620" s="24" t="str">
        <f t="shared" si="20"/>
        <v/>
      </c>
      <c r="B620" s="25" t="str">
        <f t="shared" si="21"/>
        <v/>
      </c>
    </row>
    <row r="621" spans="1:2">
      <c r="A621" s="24" t="str">
        <f t="shared" si="20"/>
        <v/>
      </c>
      <c r="B621" s="25" t="str">
        <f t="shared" si="21"/>
        <v/>
      </c>
    </row>
    <row r="622" spans="1:2">
      <c r="A622" s="24" t="str">
        <f t="shared" si="20"/>
        <v/>
      </c>
      <c r="B622" s="25" t="str">
        <f t="shared" si="21"/>
        <v/>
      </c>
    </row>
    <row r="623" spans="1:2">
      <c r="A623" s="24" t="str">
        <f t="shared" si="20"/>
        <v/>
      </c>
      <c r="B623" s="25" t="str">
        <f t="shared" si="21"/>
        <v/>
      </c>
    </row>
    <row r="624" spans="1:2">
      <c r="A624" s="24" t="str">
        <f t="shared" si="20"/>
        <v/>
      </c>
      <c r="B624" s="25" t="str">
        <f t="shared" si="21"/>
        <v/>
      </c>
    </row>
    <row r="625" spans="1:2">
      <c r="A625" s="24" t="str">
        <f t="shared" si="20"/>
        <v/>
      </c>
      <c r="B625" s="25" t="str">
        <f t="shared" si="21"/>
        <v/>
      </c>
    </row>
    <row r="626" spans="1:2">
      <c r="A626" s="24" t="str">
        <f t="shared" si="20"/>
        <v/>
      </c>
      <c r="B626" s="25" t="str">
        <f t="shared" si="21"/>
        <v/>
      </c>
    </row>
    <row r="627" spans="1:2">
      <c r="A627" s="24" t="str">
        <f t="shared" si="20"/>
        <v/>
      </c>
      <c r="B627" s="25" t="str">
        <f t="shared" si="21"/>
        <v/>
      </c>
    </row>
    <row r="628" spans="1:2">
      <c r="A628" s="24" t="str">
        <f t="shared" si="20"/>
        <v/>
      </c>
      <c r="B628" s="25" t="str">
        <f t="shared" si="21"/>
        <v/>
      </c>
    </row>
    <row r="629" spans="1:2">
      <c r="A629" s="24" t="str">
        <f t="shared" si="20"/>
        <v/>
      </c>
      <c r="B629" s="25" t="str">
        <f t="shared" si="21"/>
        <v/>
      </c>
    </row>
    <row r="630" spans="1:2">
      <c r="A630" s="24" t="str">
        <f t="shared" si="20"/>
        <v/>
      </c>
      <c r="B630" s="25" t="str">
        <f t="shared" si="21"/>
        <v/>
      </c>
    </row>
    <row r="631" spans="1:2">
      <c r="A631" s="24" t="str">
        <f t="shared" si="20"/>
        <v/>
      </c>
      <c r="B631" s="25" t="str">
        <f t="shared" si="21"/>
        <v/>
      </c>
    </row>
    <row r="632" spans="1:2">
      <c r="A632" s="24" t="str">
        <f t="shared" si="20"/>
        <v/>
      </c>
      <c r="B632" s="25" t="str">
        <f t="shared" si="21"/>
        <v/>
      </c>
    </row>
    <row r="633" spans="1:2">
      <c r="A633" s="24" t="str">
        <f t="shared" si="20"/>
        <v/>
      </c>
      <c r="B633" s="25" t="str">
        <f t="shared" si="21"/>
        <v/>
      </c>
    </row>
    <row r="634" spans="1:2">
      <c r="A634" s="24" t="str">
        <f t="shared" si="20"/>
        <v/>
      </c>
      <c r="B634" s="25" t="str">
        <f t="shared" si="21"/>
        <v/>
      </c>
    </row>
    <row r="635" spans="1:2">
      <c r="A635" s="24" t="str">
        <f t="shared" si="20"/>
        <v/>
      </c>
      <c r="B635" s="25" t="str">
        <f t="shared" si="21"/>
        <v/>
      </c>
    </row>
    <row r="636" spans="1:2">
      <c r="A636" s="24" t="str">
        <f t="shared" si="20"/>
        <v/>
      </c>
      <c r="B636" s="25" t="str">
        <f t="shared" si="21"/>
        <v/>
      </c>
    </row>
    <row r="637" spans="1:2">
      <c r="A637" s="24" t="str">
        <f t="shared" si="20"/>
        <v/>
      </c>
      <c r="B637" s="25" t="str">
        <f t="shared" si="21"/>
        <v/>
      </c>
    </row>
    <row r="638" spans="1:2">
      <c r="A638" s="24" t="str">
        <f t="shared" si="20"/>
        <v/>
      </c>
      <c r="B638" s="25" t="str">
        <f t="shared" si="21"/>
        <v/>
      </c>
    </row>
    <row r="639" spans="1:2">
      <c r="A639" s="24" t="str">
        <f t="shared" si="20"/>
        <v/>
      </c>
      <c r="B639" s="25" t="str">
        <f t="shared" si="21"/>
        <v/>
      </c>
    </row>
    <row r="640" spans="1:2">
      <c r="A640" s="24" t="str">
        <f t="shared" si="20"/>
        <v/>
      </c>
      <c r="B640" s="25" t="str">
        <f t="shared" si="21"/>
        <v/>
      </c>
    </row>
    <row r="641" spans="1:2">
      <c r="A641" s="24" t="str">
        <f t="shared" si="20"/>
        <v/>
      </c>
      <c r="B641" s="25" t="str">
        <f t="shared" si="21"/>
        <v/>
      </c>
    </row>
    <row r="642" spans="1:2">
      <c r="A642" s="24" t="str">
        <f t="shared" ref="A642:A705" si="22">IF(E642="","",E642&amp;F642)</f>
        <v/>
      </c>
      <c r="B642" s="25" t="str">
        <f t="shared" ref="B642:B705" si="23">IF(E642="","",E642)</f>
        <v/>
      </c>
    </row>
    <row r="643" spans="1:2">
      <c r="A643" s="24" t="str">
        <f t="shared" si="22"/>
        <v/>
      </c>
      <c r="B643" s="25" t="str">
        <f t="shared" si="23"/>
        <v/>
      </c>
    </row>
    <row r="644" spans="1:2">
      <c r="A644" s="24" t="str">
        <f t="shared" si="22"/>
        <v/>
      </c>
      <c r="B644" s="25" t="str">
        <f t="shared" si="23"/>
        <v/>
      </c>
    </row>
    <row r="645" spans="1:2">
      <c r="A645" s="24" t="str">
        <f t="shared" si="22"/>
        <v/>
      </c>
      <c r="B645" s="25" t="str">
        <f t="shared" si="23"/>
        <v/>
      </c>
    </row>
    <row r="646" spans="1:2">
      <c r="A646" s="24" t="str">
        <f t="shared" si="22"/>
        <v/>
      </c>
      <c r="B646" s="25" t="str">
        <f t="shared" si="23"/>
        <v/>
      </c>
    </row>
    <row r="647" spans="1:2">
      <c r="A647" s="24" t="str">
        <f t="shared" si="22"/>
        <v/>
      </c>
      <c r="B647" s="25" t="str">
        <f t="shared" si="23"/>
        <v/>
      </c>
    </row>
    <row r="648" spans="1:2">
      <c r="A648" s="24" t="str">
        <f t="shared" si="22"/>
        <v/>
      </c>
      <c r="B648" s="25" t="str">
        <f t="shared" si="23"/>
        <v/>
      </c>
    </row>
    <row r="649" spans="1:2">
      <c r="A649" s="24" t="str">
        <f t="shared" si="22"/>
        <v/>
      </c>
      <c r="B649" s="25" t="str">
        <f t="shared" si="23"/>
        <v/>
      </c>
    </row>
    <row r="650" spans="1:2">
      <c r="A650" s="24" t="str">
        <f t="shared" si="22"/>
        <v/>
      </c>
      <c r="B650" s="25" t="str">
        <f t="shared" si="23"/>
        <v/>
      </c>
    </row>
    <row r="651" spans="1:2">
      <c r="A651" s="24" t="str">
        <f t="shared" si="22"/>
        <v/>
      </c>
      <c r="B651" s="25" t="str">
        <f t="shared" si="23"/>
        <v/>
      </c>
    </row>
    <row r="652" spans="1:2">
      <c r="A652" s="24" t="str">
        <f t="shared" si="22"/>
        <v/>
      </c>
      <c r="B652" s="25" t="str">
        <f t="shared" si="23"/>
        <v/>
      </c>
    </row>
    <row r="653" spans="1:2">
      <c r="A653" s="24" t="str">
        <f t="shared" si="22"/>
        <v/>
      </c>
      <c r="B653" s="25" t="str">
        <f t="shared" si="23"/>
        <v/>
      </c>
    </row>
    <row r="654" spans="1:2">
      <c r="A654" s="24" t="str">
        <f t="shared" si="22"/>
        <v/>
      </c>
      <c r="B654" s="25" t="str">
        <f t="shared" si="23"/>
        <v/>
      </c>
    </row>
    <row r="655" spans="1:2">
      <c r="A655" s="24" t="str">
        <f t="shared" si="22"/>
        <v/>
      </c>
      <c r="B655" s="25" t="str">
        <f t="shared" si="23"/>
        <v/>
      </c>
    </row>
    <row r="656" spans="1:2">
      <c r="A656" s="24" t="str">
        <f t="shared" si="22"/>
        <v/>
      </c>
      <c r="B656" s="25" t="str">
        <f t="shared" si="23"/>
        <v/>
      </c>
    </row>
    <row r="657" spans="1:2">
      <c r="A657" s="24" t="str">
        <f t="shared" si="22"/>
        <v/>
      </c>
      <c r="B657" s="25" t="str">
        <f t="shared" si="23"/>
        <v/>
      </c>
    </row>
    <row r="658" spans="1:2">
      <c r="A658" s="24" t="str">
        <f t="shared" si="22"/>
        <v/>
      </c>
      <c r="B658" s="25" t="str">
        <f t="shared" si="23"/>
        <v/>
      </c>
    </row>
    <row r="659" spans="1:2">
      <c r="A659" s="24" t="str">
        <f t="shared" si="22"/>
        <v/>
      </c>
      <c r="B659" s="25" t="str">
        <f t="shared" si="23"/>
        <v/>
      </c>
    </row>
    <row r="660" spans="1:2">
      <c r="A660" s="24" t="str">
        <f t="shared" si="22"/>
        <v/>
      </c>
      <c r="B660" s="25" t="str">
        <f t="shared" si="23"/>
        <v/>
      </c>
    </row>
    <row r="661" spans="1:2">
      <c r="A661" s="24" t="str">
        <f t="shared" si="22"/>
        <v/>
      </c>
      <c r="B661" s="25" t="str">
        <f t="shared" si="23"/>
        <v/>
      </c>
    </row>
    <row r="662" spans="1:2">
      <c r="A662" s="24" t="str">
        <f t="shared" si="22"/>
        <v/>
      </c>
      <c r="B662" s="25" t="str">
        <f t="shared" si="23"/>
        <v/>
      </c>
    </row>
    <row r="663" spans="1:2">
      <c r="A663" s="24" t="str">
        <f t="shared" si="22"/>
        <v/>
      </c>
      <c r="B663" s="25" t="str">
        <f t="shared" si="23"/>
        <v/>
      </c>
    </row>
    <row r="664" spans="1:2">
      <c r="A664" s="24" t="str">
        <f t="shared" si="22"/>
        <v/>
      </c>
      <c r="B664" s="25" t="str">
        <f t="shared" si="23"/>
        <v/>
      </c>
    </row>
    <row r="665" spans="1:2">
      <c r="A665" s="24" t="str">
        <f t="shared" si="22"/>
        <v/>
      </c>
      <c r="B665" s="25" t="str">
        <f t="shared" si="23"/>
        <v/>
      </c>
    </row>
    <row r="666" spans="1:2">
      <c r="A666" s="24" t="str">
        <f t="shared" si="22"/>
        <v/>
      </c>
      <c r="B666" s="25" t="str">
        <f t="shared" si="23"/>
        <v/>
      </c>
    </row>
    <row r="667" spans="1:2">
      <c r="A667" s="24" t="str">
        <f t="shared" si="22"/>
        <v/>
      </c>
      <c r="B667" s="25" t="str">
        <f t="shared" si="23"/>
        <v/>
      </c>
    </row>
    <row r="668" spans="1:2">
      <c r="A668" s="24" t="str">
        <f t="shared" si="22"/>
        <v/>
      </c>
      <c r="B668" s="25" t="str">
        <f t="shared" si="23"/>
        <v/>
      </c>
    </row>
    <row r="669" spans="1:2">
      <c r="A669" s="24" t="str">
        <f t="shared" si="22"/>
        <v/>
      </c>
      <c r="B669" s="25" t="str">
        <f t="shared" si="23"/>
        <v/>
      </c>
    </row>
    <row r="670" spans="1:2">
      <c r="A670" s="24" t="str">
        <f t="shared" si="22"/>
        <v/>
      </c>
      <c r="B670" s="25" t="str">
        <f t="shared" si="23"/>
        <v/>
      </c>
    </row>
    <row r="671" spans="1:2">
      <c r="A671" s="24" t="str">
        <f t="shared" si="22"/>
        <v/>
      </c>
      <c r="B671" s="25" t="str">
        <f t="shared" si="23"/>
        <v/>
      </c>
    </row>
    <row r="672" spans="1:2">
      <c r="A672" s="24" t="str">
        <f t="shared" si="22"/>
        <v/>
      </c>
      <c r="B672" s="25" t="str">
        <f t="shared" si="23"/>
        <v/>
      </c>
    </row>
    <row r="673" spans="1:2">
      <c r="A673" s="24" t="str">
        <f t="shared" si="22"/>
        <v/>
      </c>
      <c r="B673" s="25" t="str">
        <f t="shared" si="23"/>
        <v/>
      </c>
    </row>
    <row r="674" spans="1:2">
      <c r="A674" s="24" t="str">
        <f t="shared" si="22"/>
        <v/>
      </c>
      <c r="B674" s="25" t="str">
        <f t="shared" si="23"/>
        <v/>
      </c>
    </row>
    <row r="675" spans="1:2">
      <c r="A675" s="24" t="str">
        <f t="shared" si="22"/>
        <v/>
      </c>
      <c r="B675" s="25" t="str">
        <f t="shared" si="23"/>
        <v/>
      </c>
    </row>
    <row r="676" spans="1:2">
      <c r="A676" s="24" t="str">
        <f t="shared" si="22"/>
        <v/>
      </c>
      <c r="B676" s="25" t="str">
        <f t="shared" si="23"/>
        <v/>
      </c>
    </row>
    <row r="677" spans="1:2">
      <c r="A677" s="24" t="str">
        <f t="shared" si="22"/>
        <v/>
      </c>
      <c r="B677" s="25" t="str">
        <f t="shared" si="23"/>
        <v/>
      </c>
    </row>
    <row r="678" spans="1:2">
      <c r="A678" s="24" t="str">
        <f t="shared" si="22"/>
        <v/>
      </c>
      <c r="B678" s="25" t="str">
        <f t="shared" si="23"/>
        <v/>
      </c>
    </row>
    <row r="679" spans="1:2">
      <c r="A679" s="24" t="str">
        <f t="shared" si="22"/>
        <v/>
      </c>
      <c r="B679" s="25" t="str">
        <f t="shared" si="23"/>
        <v/>
      </c>
    </row>
    <row r="680" spans="1:2">
      <c r="A680" s="24" t="str">
        <f t="shared" si="22"/>
        <v/>
      </c>
      <c r="B680" s="25" t="str">
        <f t="shared" si="23"/>
        <v/>
      </c>
    </row>
    <row r="681" spans="1:2">
      <c r="A681" s="24" t="str">
        <f t="shared" si="22"/>
        <v/>
      </c>
      <c r="B681" s="25" t="str">
        <f t="shared" si="23"/>
        <v/>
      </c>
    </row>
    <row r="682" spans="1:2">
      <c r="A682" s="24" t="str">
        <f t="shared" si="22"/>
        <v/>
      </c>
      <c r="B682" s="25" t="str">
        <f t="shared" si="23"/>
        <v/>
      </c>
    </row>
    <row r="683" spans="1:2">
      <c r="A683" s="24" t="str">
        <f t="shared" si="22"/>
        <v/>
      </c>
      <c r="B683" s="25" t="str">
        <f t="shared" si="23"/>
        <v/>
      </c>
    </row>
    <row r="684" spans="1:2">
      <c r="A684" s="24" t="str">
        <f t="shared" si="22"/>
        <v/>
      </c>
      <c r="B684" s="25" t="str">
        <f t="shared" si="23"/>
        <v/>
      </c>
    </row>
    <row r="685" spans="1:2">
      <c r="A685" s="24" t="str">
        <f t="shared" si="22"/>
        <v/>
      </c>
      <c r="B685" s="25" t="str">
        <f t="shared" si="23"/>
        <v/>
      </c>
    </row>
    <row r="686" spans="1:2">
      <c r="A686" s="24" t="str">
        <f t="shared" si="22"/>
        <v/>
      </c>
      <c r="B686" s="25" t="str">
        <f t="shared" si="23"/>
        <v/>
      </c>
    </row>
    <row r="687" spans="1:2">
      <c r="A687" s="24" t="str">
        <f t="shared" si="22"/>
        <v/>
      </c>
      <c r="B687" s="25" t="str">
        <f t="shared" si="23"/>
        <v/>
      </c>
    </row>
    <row r="688" spans="1:2">
      <c r="A688" s="24" t="str">
        <f t="shared" si="22"/>
        <v/>
      </c>
      <c r="B688" s="25" t="str">
        <f t="shared" si="23"/>
        <v/>
      </c>
    </row>
    <row r="689" spans="1:2">
      <c r="A689" s="24" t="str">
        <f t="shared" si="22"/>
        <v/>
      </c>
      <c r="B689" s="25" t="str">
        <f t="shared" si="23"/>
        <v/>
      </c>
    </row>
    <row r="690" spans="1:2">
      <c r="A690" s="24" t="str">
        <f t="shared" si="22"/>
        <v/>
      </c>
      <c r="B690" s="25" t="str">
        <f t="shared" si="23"/>
        <v/>
      </c>
    </row>
    <row r="691" spans="1:2">
      <c r="A691" s="24" t="str">
        <f t="shared" si="22"/>
        <v/>
      </c>
      <c r="B691" s="25" t="str">
        <f t="shared" si="23"/>
        <v/>
      </c>
    </row>
    <row r="692" spans="1:2">
      <c r="A692" s="24" t="str">
        <f t="shared" si="22"/>
        <v/>
      </c>
      <c r="B692" s="25" t="str">
        <f t="shared" si="23"/>
        <v/>
      </c>
    </row>
    <row r="693" spans="1:2">
      <c r="A693" s="24" t="str">
        <f t="shared" si="22"/>
        <v/>
      </c>
      <c r="B693" s="25" t="str">
        <f t="shared" si="23"/>
        <v/>
      </c>
    </row>
    <row r="694" spans="1:2">
      <c r="A694" s="24" t="str">
        <f t="shared" si="22"/>
        <v/>
      </c>
      <c r="B694" s="25" t="str">
        <f t="shared" si="23"/>
        <v/>
      </c>
    </row>
    <row r="695" spans="1:2">
      <c r="A695" s="24" t="str">
        <f t="shared" si="22"/>
        <v/>
      </c>
      <c r="B695" s="25" t="str">
        <f t="shared" si="23"/>
        <v/>
      </c>
    </row>
    <row r="696" spans="1:2">
      <c r="A696" s="24" t="str">
        <f t="shared" si="22"/>
        <v/>
      </c>
      <c r="B696" s="25" t="str">
        <f t="shared" si="23"/>
        <v/>
      </c>
    </row>
    <row r="697" spans="1:2">
      <c r="A697" s="24" t="str">
        <f t="shared" si="22"/>
        <v/>
      </c>
      <c r="B697" s="25" t="str">
        <f t="shared" si="23"/>
        <v/>
      </c>
    </row>
    <row r="698" spans="1:2">
      <c r="A698" s="24" t="str">
        <f t="shared" si="22"/>
        <v/>
      </c>
      <c r="B698" s="25" t="str">
        <f t="shared" si="23"/>
        <v/>
      </c>
    </row>
    <row r="699" spans="1:2">
      <c r="A699" s="24" t="str">
        <f t="shared" si="22"/>
        <v/>
      </c>
      <c r="B699" s="25" t="str">
        <f t="shared" si="23"/>
        <v/>
      </c>
    </row>
    <row r="700" spans="1:2">
      <c r="A700" s="24" t="str">
        <f t="shared" si="22"/>
        <v/>
      </c>
      <c r="B700" s="25" t="str">
        <f t="shared" si="23"/>
        <v/>
      </c>
    </row>
    <row r="701" spans="1:2">
      <c r="A701" s="24" t="str">
        <f t="shared" si="22"/>
        <v/>
      </c>
      <c r="B701" s="25" t="str">
        <f t="shared" si="23"/>
        <v/>
      </c>
    </row>
    <row r="702" spans="1:2">
      <c r="A702" s="24" t="str">
        <f t="shared" si="22"/>
        <v/>
      </c>
      <c r="B702" s="25" t="str">
        <f t="shared" si="23"/>
        <v/>
      </c>
    </row>
    <row r="703" spans="1:2">
      <c r="A703" s="24" t="str">
        <f t="shared" si="22"/>
        <v/>
      </c>
      <c r="B703" s="25" t="str">
        <f t="shared" si="23"/>
        <v/>
      </c>
    </row>
    <row r="704" spans="1:2">
      <c r="A704" s="24" t="str">
        <f t="shared" si="22"/>
        <v/>
      </c>
      <c r="B704" s="25" t="str">
        <f t="shared" si="23"/>
        <v/>
      </c>
    </row>
    <row r="705" spans="1:2">
      <c r="A705" s="24" t="str">
        <f t="shared" si="22"/>
        <v/>
      </c>
      <c r="B705" s="25" t="str">
        <f t="shared" si="23"/>
        <v/>
      </c>
    </row>
    <row r="706" spans="1:2">
      <c r="A706" s="24" t="str">
        <f t="shared" ref="A706:A769" si="24">IF(E706="","",E706&amp;F706)</f>
        <v/>
      </c>
      <c r="B706" s="25" t="str">
        <f t="shared" ref="B706:B769" si="25">IF(E706="","",E706)</f>
        <v/>
      </c>
    </row>
    <row r="707" spans="1:2">
      <c r="A707" s="24" t="str">
        <f t="shared" si="24"/>
        <v/>
      </c>
      <c r="B707" s="25" t="str">
        <f t="shared" si="25"/>
        <v/>
      </c>
    </row>
    <row r="708" spans="1:2">
      <c r="A708" s="24" t="str">
        <f t="shared" si="24"/>
        <v/>
      </c>
      <c r="B708" s="25" t="str">
        <f t="shared" si="25"/>
        <v/>
      </c>
    </row>
    <row r="709" spans="1:2">
      <c r="A709" s="24" t="str">
        <f t="shared" si="24"/>
        <v/>
      </c>
      <c r="B709" s="25" t="str">
        <f t="shared" si="25"/>
        <v/>
      </c>
    </row>
    <row r="710" spans="1:2">
      <c r="A710" s="24" t="str">
        <f t="shared" si="24"/>
        <v/>
      </c>
      <c r="B710" s="25" t="str">
        <f t="shared" si="25"/>
        <v/>
      </c>
    </row>
    <row r="711" spans="1:2">
      <c r="A711" s="24" t="str">
        <f t="shared" si="24"/>
        <v/>
      </c>
      <c r="B711" s="25" t="str">
        <f t="shared" si="25"/>
        <v/>
      </c>
    </row>
    <row r="712" spans="1:2">
      <c r="A712" s="24" t="str">
        <f t="shared" si="24"/>
        <v/>
      </c>
      <c r="B712" s="25" t="str">
        <f t="shared" si="25"/>
        <v/>
      </c>
    </row>
    <row r="713" spans="1:2">
      <c r="A713" s="24" t="str">
        <f t="shared" si="24"/>
        <v/>
      </c>
      <c r="B713" s="25" t="str">
        <f t="shared" si="25"/>
        <v/>
      </c>
    </row>
    <row r="714" spans="1:2">
      <c r="A714" s="24" t="str">
        <f t="shared" si="24"/>
        <v/>
      </c>
      <c r="B714" s="25" t="str">
        <f t="shared" si="25"/>
        <v/>
      </c>
    </row>
    <row r="715" spans="1:2">
      <c r="A715" s="24" t="str">
        <f t="shared" si="24"/>
        <v/>
      </c>
      <c r="B715" s="25" t="str">
        <f t="shared" si="25"/>
        <v/>
      </c>
    </row>
    <row r="716" spans="1:2">
      <c r="A716" s="24" t="str">
        <f t="shared" si="24"/>
        <v/>
      </c>
      <c r="B716" s="25" t="str">
        <f t="shared" si="25"/>
        <v/>
      </c>
    </row>
    <row r="717" spans="1:2">
      <c r="A717" s="24" t="str">
        <f t="shared" si="24"/>
        <v/>
      </c>
      <c r="B717" s="25" t="str">
        <f t="shared" si="25"/>
        <v/>
      </c>
    </row>
    <row r="718" spans="1:2">
      <c r="A718" s="24" t="str">
        <f t="shared" si="24"/>
        <v/>
      </c>
      <c r="B718" s="25" t="str">
        <f t="shared" si="25"/>
        <v/>
      </c>
    </row>
    <row r="719" spans="1:2">
      <c r="A719" s="24" t="str">
        <f t="shared" si="24"/>
        <v/>
      </c>
      <c r="B719" s="25" t="str">
        <f t="shared" si="25"/>
        <v/>
      </c>
    </row>
    <row r="720" spans="1:2">
      <c r="A720" s="24" t="str">
        <f t="shared" si="24"/>
        <v/>
      </c>
      <c r="B720" s="25" t="str">
        <f t="shared" si="25"/>
        <v/>
      </c>
    </row>
    <row r="721" spans="1:2">
      <c r="A721" s="24" t="str">
        <f t="shared" si="24"/>
        <v/>
      </c>
      <c r="B721" s="25" t="str">
        <f t="shared" si="25"/>
        <v/>
      </c>
    </row>
    <row r="722" spans="1:2">
      <c r="A722" s="24" t="str">
        <f t="shared" si="24"/>
        <v/>
      </c>
      <c r="B722" s="25" t="str">
        <f t="shared" si="25"/>
        <v/>
      </c>
    </row>
    <row r="723" spans="1:2">
      <c r="A723" s="24" t="str">
        <f t="shared" si="24"/>
        <v/>
      </c>
      <c r="B723" s="25" t="str">
        <f t="shared" si="25"/>
        <v/>
      </c>
    </row>
    <row r="724" spans="1:2">
      <c r="A724" s="24" t="str">
        <f t="shared" si="24"/>
        <v/>
      </c>
      <c r="B724" s="25" t="str">
        <f t="shared" si="25"/>
        <v/>
      </c>
    </row>
    <row r="725" spans="1:2">
      <c r="A725" s="24" t="str">
        <f t="shared" si="24"/>
        <v/>
      </c>
      <c r="B725" s="25" t="str">
        <f t="shared" si="25"/>
        <v/>
      </c>
    </row>
    <row r="726" spans="1:2">
      <c r="A726" s="24" t="str">
        <f t="shared" si="24"/>
        <v/>
      </c>
      <c r="B726" s="25" t="str">
        <f t="shared" si="25"/>
        <v/>
      </c>
    </row>
    <row r="727" spans="1:2">
      <c r="A727" s="24" t="str">
        <f t="shared" si="24"/>
        <v/>
      </c>
      <c r="B727" s="25" t="str">
        <f t="shared" si="25"/>
        <v/>
      </c>
    </row>
    <row r="728" spans="1:2">
      <c r="A728" s="24" t="str">
        <f t="shared" si="24"/>
        <v/>
      </c>
      <c r="B728" s="25" t="str">
        <f t="shared" si="25"/>
        <v/>
      </c>
    </row>
    <row r="729" spans="1:2">
      <c r="A729" s="24" t="str">
        <f t="shared" si="24"/>
        <v/>
      </c>
      <c r="B729" s="25" t="str">
        <f t="shared" si="25"/>
        <v/>
      </c>
    </row>
    <row r="730" spans="1:2">
      <c r="A730" s="24" t="str">
        <f t="shared" si="24"/>
        <v/>
      </c>
      <c r="B730" s="25" t="str">
        <f t="shared" si="25"/>
        <v/>
      </c>
    </row>
    <row r="731" spans="1:2">
      <c r="A731" s="24" t="str">
        <f t="shared" si="24"/>
        <v/>
      </c>
      <c r="B731" s="25" t="str">
        <f t="shared" si="25"/>
        <v/>
      </c>
    </row>
    <row r="732" spans="1:2">
      <c r="A732" s="24" t="str">
        <f t="shared" si="24"/>
        <v/>
      </c>
      <c r="B732" s="25" t="str">
        <f t="shared" si="25"/>
        <v/>
      </c>
    </row>
    <row r="733" spans="1:2">
      <c r="A733" s="24" t="str">
        <f t="shared" si="24"/>
        <v/>
      </c>
      <c r="B733" s="25" t="str">
        <f t="shared" si="25"/>
        <v/>
      </c>
    </row>
    <row r="734" spans="1:2">
      <c r="A734" s="24" t="str">
        <f t="shared" si="24"/>
        <v/>
      </c>
      <c r="B734" s="25" t="str">
        <f t="shared" si="25"/>
        <v/>
      </c>
    </row>
    <row r="735" spans="1:2">
      <c r="A735" s="24" t="str">
        <f t="shared" si="24"/>
        <v/>
      </c>
      <c r="B735" s="25" t="str">
        <f t="shared" si="25"/>
        <v/>
      </c>
    </row>
    <row r="736" spans="1:2">
      <c r="A736" s="24" t="str">
        <f t="shared" si="24"/>
        <v/>
      </c>
      <c r="B736" s="25" t="str">
        <f t="shared" si="25"/>
        <v/>
      </c>
    </row>
    <row r="737" spans="1:2">
      <c r="A737" s="24" t="str">
        <f t="shared" si="24"/>
        <v/>
      </c>
      <c r="B737" s="25" t="str">
        <f t="shared" si="25"/>
        <v/>
      </c>
    </row>
    <row r="738" spans="1:2">
      <c r="A738" s="24" t="str">
        <f t="shared" si="24"/>
        <v/>
      </c>
      <c r="B738" s="25" t="str">
        <f t="shared" si="25"/>
        <v/>
      </c>
    </row>
    <row r="739" spans="1:2">
      <c r="A739" s="24" t="str">
        <f t="shared" si="24"/>
        <v/>
      </c>
      <c r="B739" s="25" t="str">
        <f t="shared" si="25"/>
        <v/>
      </c>
    </row>
    <row r="740" spans="1:2">
      <c r="A740" s="24" t="str">
        <f t="shared" si="24"/>
        <v/>
      </c>
      <c r="B740" s="25" t="str">
        <f t="shared" si="25"/>
        <v/>
      </c>
    </row>
    <row r="741" spans="1:2">
      <c r="A741" s="24" t="str">
        <f t="shared" si="24"/>
        <v/>
      </c>
      <c r="B741" s="25" t="str">
        <f t="shared" si="25"/>
        <v/>
      </c>
    </row>
    <row r="742" spans="1:2">
      <c r="A742" s="24" t="str">
        <f t="shared" si="24"/>
        <v/>
      </c>
      <c r="B742" s="25" t="str">
        <f t="shared" si="25"/>
        <v/>
      </c>
    </row>
    <row r="743" spans="1:2">
      <c r="A743" s="24" t="str">
        <f t="shared" si="24"/>
        <v/>
      </c>
      <c r="B743" s="25" t="str">
        <f t="shared" si="25"/>
        <v/>
      </c>
    </row>
    <row r="744" spans="1:2">
      <c r="A744" s="24" t="str">
        <f t="shared" si="24"/>
        <v/>
      </c>
      <c r="B744" s="25" t="str">
        <f t="shared" si="25"/>
        <v/>
      </c>
    </row>
    <row r="745" spans="1:2">
      <c r="A745" s="24" t="str">
        <f t="shared" si="24"/>
        <v/>
      </c>
      <c r="B745" s="25" t="str">
        <f t="shared" si="25"/>
        <v/>
      </c>
    </row>
    <row r="746" spans="1:2">
      <c r="A746" s="24" t="str">
        <f t="shared" si="24"/>
        <v/>
      </c>
      <c r="B746" s="25" t="str">
        <f t="shared" si="25"/>
        <v/>
      </c>
    </row>
    <row r="747" spans="1:2">
      <c r="A747" s="24" t="str">
        <f t="shared" si="24"/>
        <v/>
      </c>
      <c r="B747" s="25" t="str">
        <f t="shared" si="25"/>
        <v/>
      </c>
    </row>
    <row r="748" spans="1:2">
      <c r="A748" s="24" t="str">
        <f t="shared" si="24"/>
        <v/>
      </c>
      <c r="B748" s="25" t="str">
        <f t="shared" si="25"/>
        <v/>
      </c>
    </row>
    <row r="749" spans="1:2">
      <c r="A749" s="24" t="str">
        <f t="shared" si="24"/>
        <v/>
      </c>
      <c r="B749" s="25" t="str">
        <f t="shared" si="25"/>
        <v/>
      </c>
    </row>
    <row r="750" spans="1:2">
      <c r="A750" s="24" t="str">
        <f t="shared" si="24"/>
        <v/>
      </c>
      <c r="B750" s="25" t="str">
        <f t="shared" si="25"/>
        <v/>
      </c>
    </row>
    <row r="751" spans="1:2">
      <c r="A751" s="24" t="str">
        <f t="shared" si="24"/>
        <v/>
      </c>
      <c r="B751" s="25" t="str">
        <f t="shared" si="25"/>
        <v/>
      </c>
    </row>
    <row r="752" spans="1:2">
      <c r="A752" s="24" t="str">
        <f t="shared" si="24"/>
        <v/>
      </c>
      <c r="B752" s="25" t="str">
        <f t="shared" si="25"/>
        <v/>
      </c>
    </row>
    <row r="753" spans="1:2">
      <c r="A753" s="24" t="str">
        <f t="shared" si="24"/>
        <v/>
      </c>
      <c r="B753" s="25" t="str">
        <f t="shared" si="25"/>
        <v/>
      </c>
    </row>
    <row r="754" spans="1:2">
      <c r="A754" s="24" t="str">
        <f t="shared" si="24"/>
        <v/>
      </c>
      <c r="B754" s="25" t="str">
        <f t="shared" si="25"/>
        <v/>
      </c>
    </row>
    <row r="755" spans="1:2">
      <c r="A755" s="24" t="str">
        <f t="shared" si="24"/>
        <v/>
      </c>
      <c r="B755" s="25" t="str">
        <f t="shared" si="25"/>
        <v/>
      </c>
    </row>
    <row r="756" spans="1:2">
      <c r="A756" s="24" t="str">
        <f t="shared" si="24"/>
        <v/>
      </c>
      <c r="B756" s="25" t="str">
        <f t="shared" si="25"/>
        <v/>
      </c>
    </row>
    <row r="757" spans="1:2">
      <c r="A757" s="24" t="str">
        <f t="shared" si="24"/>
        <v/>
      </c>
      <c r="B757" s="25" t="str">
        <f t="shared" si="25"/>
        <v/>
      </c>
    </row>
    <row r="758" spans="1:2">
      <c r="A758" s="24" t="str">
        <f t="shared" si="24"/>
        <v/>
      </c>
      <c r="B758" s="25" t="str">
        <f t="shared" si="25"/>
        <v/>
      </c>
    </row>
    <row r="759" spans="1:2">
      <c r="A759" s="24" t="str">
        <f t="shared" si="24"/>
        <v/>
      </c>
      <c r="B759" s="25" t="str">
        <f t="shared" si="25"/>
        <v/>
      </c>
    </row>
    <row r="760" spans="1:2">
      <c r="A760" s="24" t="str">
        <f t="shared" si="24"/>
        <v/>
      </c>
      <c r="B760" s="25" t="str">
        <f t="shared" si="25"/>
        <v/>
      </c>
    </row>
    <row r="761" spans="1:2">
      <c r="A761" s="24" t="str">
        <f t="shared" si="24"/>
        <v/>
      </c>
      <c r="B761" s="25" t="str">
        <f t="shared" si="25"/>
        <v/>
      </c>
    </row>
    <row r="762" spans="1:2">
      <c r="A762" s="24" t="str">
        <f t="shared" si="24"/>
        <v/>
      </c>
      <c r="B762" s="25" t="str">
        <f t="shared" si="25"/>
        <v/>
      </c>
    </row>
    <row r="763" spans="1:2">
      <c r="A763" s="24" t="str">
        <f t="shared" si="24"/>
        <v/>
      </c>
      <c r="B763" s="25" t="str">
        <f t="shared" si="25"/>
        <v/>
      </c>
    </row>
    <row r="764" spans="1:2">
      <c r="A764" s="24" t="str">
        <f t="shared" si="24"/>
        <v/>
      </c>
      <c r="B764" s="25" t="str">
        <f t="shared" si="25"/>
        <v/>
      </c>
    </row>
    <row r="765" spans="1:2">
      <c r="A765" s="24" t="str">
        <f t="shared" si="24"/>
        <v/>
      </c>
      <c r="B765" s="25" t="str">
        <f t="shared" si="25"/>
        <v/>
      </c>
    </row>
    <row r="766" spans="1:2">
      <c r="A766" s="24" t="str">
        <f t="shared" si="24"/>
        <v/>
      </c>
      <c r="B766" s="25" t="str">
        <f t="shared" si="25"/>
        <v/>
      </c>
    </row>
    <row r="767" spans="1:2">
      <c r="A767" s="24" t="str">
        <f t="shared" si="24"/>
        <v/>
      </c>
      <c r="B767" s="25" t="str">
        <f t="shared" si="25"/>
        <v/>
      </c>
    </row>
    <row r="768" spans="1:2">
      <c r="A768" s="24" t="str">
        <f t="shared" si="24"/>
        <v/>
      </c>
      <c r="B768" s="25" t="str">
        <f t="shared" si="25"/>
        <v/>
      </c>
    </row>
    <row r="769" spans="1:2">
      <c r="A769" s="24" t="str">
        <f t="shared" si="24"/>
        <v/>
      </c>
      <c r="B769" s="25" t="str">
        <f t="shared" si="25"/>
        <v/>
      </c>
    </row>
    <row r="770" spans="1:2">
      <c r="A770" s="24" t="str">
        <f t="shared" ref="A770:A833" si="26">IF(E770="","",E770&amp;F770)</f>
        <v/>
      </c>
      <c r="B770" s="25" t="str">
        <f t="shared" ref="B770:B833" si="27">IF(E770="","",E770)</f>
        <v/>
      </c>
    </row>
    <row r="771" spans="1:2">
      <c r="A771" s="24" t="str">
        <f t="shared" si="26"/>
        <v/>
      </c>
      <c r="B771" s="25" t="str">
        <f t="shared" si="27"/>
        <v/>
      </c>
    </row>
    <row r="772" spans="1:2">
      <c r="A772" s="24" t="str">
        <f t="shared" si="26"/>
        <v/>
      </c>
      <c r="B772" s="25" t="str">
        <f t="shared" si="27"/>
        <v/>
      </c>
    </row>
    <row r="773" spans="1:2">
      <c r="A773" s="24" t="str">
        <f t="shared" si="26"/>
        <v/>
      </c>
      <c r="B773" s="25" t="str">
        <f t="shared" si="27"/>
        <v/>
      </c>
    </row>
    <row r="774" spans="1:2">
      <c r="A774" s="24" t="str">
        <f t="shared" si="26"/>
        <v/>
      </c>
      <c r="B774" s="25" t="str">
        <f t="shared" si="27"/>
        <v/>
      </c>
    </row>
    <row r="775" spans="1:2">
      <c r="A775" s="24" t="str">
        <f t="shared" si="26"/>
        <v/>
      </c>
      <c r="B775" s="25" t="str">
        <f t="shared" si="27"/>
        <v/>
      </c>
    </row>
    <row r="776" spans="1:2">
      <c r="A776" s="24" t="str">
        <f t="shared" si="26"/>
        <v/>
      </c>
      <c r="B776" s="25" t="str">
        <f t="shared" si="27"/>
        <v/>
      </c>
    </row>
    <row r="777" spans="1:2">
      <c r="A777" s="24" t="str">
        <f t="shared" si="26"/>
        <v/>
      </c>
      <c r="B777" s="25" t="str">
        <f t="shared" si="27"/>
        <v/>
      </c>
    </row>
    <row r="778" spans="1:2">
      <c r="A778" s="24" t="str">
        <f t="shared" si="26"/>
        <v/>
      </c>
      <c r="B778" s="25" t="str">
        <f t="shared" si="27"/>
        <v/>
      </c>
    </row>
    <row r="779" spans="1:2">
      <c r="A779" s="24" t="str">
        <f t="shared" si="26"/>
        <v/>
      </c>
      <c r="B779" s="25" t="str">
        <f t="shared" si="27"/>
        <v/>
      </c>
    </row>
    <row r="780" spans="1:2">
      <c r="A780" s="24" t="str">
        <f t="shared" si="26"/>
        <v/>
      </c>
      <c r="B780" s="25" t="str">
        <f t="shared" si="27"/>
        <v/>
      </c>
    </row>
    <row r="781" spans="1:2">
      <c r="A781" s="24" t="str">
        <f t="shared" si="26"/>
        <v/>
      </c>
      <c r="B781" s="25" t="str">
        <f t="shared" si="27"/>
        <v/>
      </c>
    </row>
    <row r="782" spans="1:2">
      <c r="A782" s="24" t="str">
        <f t="shared" si="26"/>
        <v/>
      </c>
      <c r="B782" s="25" t="str">
        <f t="shared" si="27"/>
        <v/>
      </c>
    </row>
    <row r="783" spans="1:2">
      <c r="A783" s="24" t="str">
        <f t="shared" si="26"/>
        <v/>
      </c>
      <c r="B783" s="25" t="str">
        <f t="shared" si="27"/>
        <v/>
      </c>
    </row>
    <row r="784" spans="1:2">
      <c r="A784" s="24" t="str">
        <f t="shared" si="26"/>
        <v/>
      </c>
      <c r="B784" s="25" t="str">
        <f t="shared" si="27"/>
        <v/>
      </c>
    </row>
    <row r="785" spans="1:2">
      <c r="A785" s="24" t="str">
        <f t="shared" si="26"/>
        <v/>
      </c>
      <c r="B785" s="25" t="str">
        <f t="shared" si="27"/>
        <v/>
      </c>
    </row>
    <row r="786" spans="1:2">
      <c r="A786" s="24" t="str">
        <f t="shared" si="26"/>
        <v/>
      </c>
      <c r="B786" s="25" t="str">
        <f t="shared" si="27"/>
        <v/>
      </c>
    </row>
    <row r="787" spans="1:2">
      <c r="A787" s="24" t="str">
        <f t="shared" si="26"/>
        <v/>
      </c>
      <c r="B787" s="25" t="str">
        <f t="shared" si="27"/>
        <v/>
      </c>
    </row>
    <row r="788" spans="1:2">
      <c r="A788" s="24" t="str">
        <f t="shared" si="26"/>
        <v/>
      </c>
      <c r="B788" s="25" t="str">
        <f t="shared" si="27"/>
        <v/>
      </c>
    </row>
    <row r="789" spans="1:2">
      <c r="A789" s="24" t="str">
        <f t="shared" si="26"/>
        <v/>
      </c>
      <c r="B789" s="25" t="str">
        <f t="shared" si="27"/>
        <v/>
      </c>
    </row>
    <row r="790" spans="1:2">
      <c r="A790" s="24" t="str">
        <f t="shared" si="26"/>
        <v/>
      </c>
      <c r="B790" s="25" t="str">
        <f t="shared" si="27"/>
        <v/>
      </c>
    </row>
    <row r="791" spans="1:2">
      <c r="A791" s="24" t="str">
        <f t="shared" si="26"/>
        <v/>
      </c>
      <c r="B791" s="25" t="str">
        <f t="shared" si="27"/>
        <v/>
      </c>
    </row>
    <row r="792" spans="1:2">
      <c r="A792" s="24" t="str">
        <f t="shared" si="26"/>
        <v/>
      </c>
      <c r="B792" s="25" t="str">
        <f t="shared" si="27"/>
        <v/>
      </c>
    </row>
    <row r="793" spans="1:2">
      <c r="A793" s="24" t="str">
        <f t="shared" si="26"/>
        <v/>
      </c>
      <c r="B793" s="25" t="str">
        <f t="shared" si="27"/>
        <v/>
      </c>
    </row>
    <row r="794" spans="1:2">
      <c r="A794" s="24" t="str">
        <f t="shared" si="26"/>
        <v/>
      </c>
      <c r="B794" s="25" t="str">
        <f t="shared" si="27"/>
        <v/>
      </c>
    </row>
    <row r="795" spans="1:2">
      <c r="A795" s="24" t="str">
        <f t="shared" si="26"/>
        <v/>
      </c>
      <c r="B795" s="25" t="str">
        <f t="shared" si="27"/>
        <v/>
      </c>
    </row>
    <row r="796" spans="1:2">
      <c r="A796" s="24" t="str">
        <f t="shared" si="26"/>
        <v/>
      </c>
      <c r="B796" s="25" t="str">
        <f t="shared" si="27"/>
        <v/>
      </c>
    </row>
    <row r="797" spans="1:2">
      <c r="A797" s="24" t="str">
        <f t="shared" si="26"/>
        <v/>
      </c>
      <c r="B797" s="25" t="str">
        <f t="shared" si="27"/>
        <v/>
      </c>
    </row>
    <row r="798" spans="1:2">
      <c r="A798" s="24" t="str">
        <f t="shared" si="26"/>
        <v/>
      </c>
      <c r="B798" s="25" t="str">
        <f t="shared" si="27"/>
        <v/>
      </c>
    </row>
    <row r="799" spans="1:2">
      <c r="A799" s="24" t="str">
        <f t="shared" si="26"/>
        <v/>
      </c>
      <c r="B799" s="25" t="str">
        <f t="shared" si="27"/>
        <v/>
      </c>
    </row>
    <row r="800" spans="1:2">
      <c r="A800" s="24" t="str">
        <f t="shared" si="26"/>
        <v/>
      </c>
      <c r="B800" s="25" t="str">
        <f t="shared" si="27"/>
        <v/>
      </c>
    </row>
    <row r="801" spans="1:2">
      <c r="A801" s="24" t="str">
        <f t="shared" si="26"/>
        <v/>
      </c>
      <c r="B801" s="25" t="str">
        <f t="shared" si="27"/>
        <v/>
      </c>
    </row>
    <row r="802" spans="1:2">
      <c r="A802" s="24" t="str">
        <f t="shared" si="26"/>
        <v/>
      </c>
      <c r="B802" s="25" t="str">
        <f t="shared" si="27"/>
        <v/>
      </c>
    </row>
    <row r="803" spans="1:2">
      <c r="A803" s="24" t="str">
        <f t="shared" si="26"/>
        <v/>
      </c>
      <c r="B803" s="25" t="str">
        <f t="shared" si="27"/>
        <v/>
      </c>
    </row>
    <row r="804" spans="1:2">
      <c r="A804" s="24" t="str">
        <f t="shared" si="26"/>
        <v/>
      </c>
      <c r="B804" s="25" t="str">
        <f t="shared" si="27"/>
        <v/>
      </c>
    </row>
    <row r="805" spans="1:2">
      <c r="A805" s="24" t="str">
        <f t="shared" si="26"/>
        <v/>
      </c>
      <c r="B805" s="25" t="str">
        <f t="shared" si="27"/>
        <v/>
      </c>
    </row>
    <row r="806" spans="1:2">
      <c r="A806" s="24" t="str">
        <f t="shared" si="26"/>
        <v/>
      </c>
      <c r="B806" s="25" t="str">
        <f t="shared" si="27"/>
        <v/>
      </c>
    </row>
    <row r="807" spans="1:2">
      <c r="A807" s="24" t="str">
        <f t="shared" si="26"/>
        <v/>
      </c>
      <c r="B807" s="25" t="str">
        <f t="shared" si="27"/>
        <v/>
      </c>
    </row>
    <row r="808" spans="1:2">
      <c r="A808" s="24" t="str">
        <f t="shared" si="26"/>
        <v/>
      </c>
      <c r="B808" s="25" t="str">
        <f t="shared" si="27"/>
        <v/>
      </c>
    </row>
    <row r="809" spans="1:2">
      <c r="A809" s="24" t="str">
        <f t="shared" si="26"/>
        <v/>
      </c>
      <c r="B809" s="25" t="str">
        <f t="shared" si="27"/>
        <v/>
      </c>
    </row>
    <row r="810" spans="1:2">
      <c r="A810" s="24" t="str">
        <f t="shared" si="26"/>
        <v/>
      </c>
      <c r="B810" s="25" t="str">
        <f t="shared" si="27"/>
        <v/>
      </c>
    </row>
    <row r="811" spans="1:2">
      <c r="A811" s="24" t="str">
        <f t="shared" si="26"/>
        <v/>
      </c>
      <c r="B811" s="25" t="str">
        <f t="shared" si="27"/>
        <v/>
      </c>
    </row>
    <row r="812" spans="1:2">
      <c r="A812" s="24" t="str">
        <f t="shared" si="26"/>
        <v/>
      </c>
      <c r="B812" s="25" t="str">
        <f t="shared" si="27"/>
        <v/>
      </c>
    </row>
    <row r="813" spans="1:2">
      <c r="A813" s="24" t="str">
        <f t="shared" si="26"/>
        <v/>
      </c>
      <c r="B813" s="25" t="str">
        <f t="shared" si="27"/>
        <v/>
      </c>
    </row>
    <row r="814" spans="1:2">
      <c r="A814" s="24" t="str">
        <f t="shared" si="26"/>
        <v/>
      </c>
      <c r="B814" s="25" t="str">
        <f t="shared" si="27"/>
        <v/>
      </c>
    </row>
    <row r="815" spans="1:2">
      <c r="A815" s="24" t="str">
        <f t="shared" si="26"/>
        <v/>
      </c>
      <c r="B815" s="25" t="str">
        <f t="shared" si="27"/>
        <v/>
      </c>
    </row>
    <row r="816" spans="1:2">
      <c r="A816" s="24" t="str">
        <f t="shared" si="26"/>
        <v/>
      </c>
      <c r="B816" s="25" t="str">
        <f t="shared" si="27"/>
        <v/>
      </c>
    </row>
    <row r="817" spans="1:2">
      <c r="A817" s="24" t="str">
        <f t="shared" si="26"/>
        <v/>
      </c>
      <c r="B817" s="25" t="str">
        <f t="shared" si="27"/>
        <v/>
      </c>
    </row>
    <row r="818" spans="1:2">
      <c r="A818" s="24" t="str">
        <f t="shared" si="26"/>
        <v/>
      </c>
      <c r="B818" s="25" t="str">
        <f t="shared" si="27"/>
        <v/>
      </c>
    </row>
    <row r="819" spans="1:2">
      <c r="A819" s="24" t="str">
        <f t="shared" si="26"/>
        <v/>
      </c>
      <c r="B819" s="25" t="str">
        <f t="shared" si="27"/>
        <v/>
      </c>
    </row>
    <row r="820" spans="1:2">
      <c r="A820" s="24" t="str">
        <f t="shared" si="26"/>
        <v/>
      </c>
      <c r="B820" s="25" t="str">
        <f t="shared" si="27"/>
        <v/>
      </c>
    </row>
    <row r="821" spans="1:2">
      <c r="A821" s="24" t="str">
        <f t="shared" si="26"/>
        <v/>
      </c>
      <c r="B821" s="25" t="str">
        <f t="shared" si="27"/>
        <v/>
      </c>
    </row>
    <row r="822" spans="1:2">
      <c r="A822" s="24" t="str">
        <f t="shared" si="26"/>
        <v/>
      </c>
      <c r="B822" s="25" t="str">
        <f t="shared" si="27"/>
        <v/>
      </c>
    </row>
    <row r="823" spans="1:2">
      <c r="A823" s="24" t="str">
        <f t="shared" si="26"/>
        <v/>
      </c>
      <c r="B823" s="25" t="str">
        <f t="shared" si="27"/>
        <v/>
      </c>
    </row>
    <row r="824" spans="1:2">
      <c r="A824" s="24" t="str">
        <f t="shared" si="26"/>
        <v/>
      </c>
      <c r="B824" s="25" t="str">
        <f t="shared" si="27"/>
        <v/>
      </c>
    </row>
    <row r="825" spans="1:2">
      <c r="A825" s="24" t="str">
        <f t="shared" si="26"/>
        <v/>
      </c>
      <c r="B825" s="25" t="str">
        <f t="shared" si="27"/>
        <v/>
      </c>
    </row>
    <row r="826" spans="1:2">
      <c r="A826" s="24" t="str">
        <f t="shared" si="26"/>
        <v/>
      </c>
      <c r="B826" s="25" t="str">
        <f t="shared" si="27"/>
        <v/>
      </c>
    </row>
    <row r="827" spans="1:2">
      <c r="A827" s="24" t="str">
        <f t="shared" si="26"/>
        <v/>
      </c>
      <c r="B827" s="25" t="str">
        <f t="shared" si="27"/>
        <v/>
      </c>
    </row>
    <row r="828" spans="1:2">
      <c r="A828" s="24" t="str">
        <f t="shared" si="26"/>
        <v/>
      </c>
      <c r="B828" s="25" t="str">
        <f t="shared" si="27"/>
        <v/>
      </c>
    </row>
    <row r="829" spans="1:2">
      <c r="A829" s="24" t="str">
        <f t="shared" si="26"/>
        <v/>
      </c>
      <c r="B829" s="25" t="str">
        <f t="shared" si="27"/>
        <v/>
      </c>
    </row>
    <row r="830" spans="1:2">
      <c r="A830" s="24" t="str">
        <f t="shared" si="26"/>
        <v/>
      </c>
      <c r="B830" s="25" t="str">
        <f t="shared" si="27"/>
        <v/>
      </c>
    </row>
    <row r="831" spans="1:2">
      <c r="A831" s="24" t="str">
        <f t="shared" si="26"/>
        <v/>
      </c>
      <c r="B831" s="25" t="str">
        <f t="shared" si="27"/>
        <v/>
      </c>
    </row>
    <row r="832" spans="1:2">
      <c r="A832" s="24" t="str">
        <f t="shared" si="26"/>
        <v/>
      </c>
      <c r="B832" s="25" t="str">
        <f t="shared" si="27"/>
        <v/>
      </c>
    </row>
    <row r="833" spans="1:2">
      <c r="A833" s="24" t="str">
        <f t="shared" si="26"/>
        <v/>
      </c>
      <c r="B833" s="25" t="str">
        <f t="shared" si="27"/>
        <v/>
      </c>
    </row>
    <row r="834" spans="1:2">
      <c r="A834" s="24" t="str">
        <f t="shared" ref="A834:A897" si="28">IF(E834="","",E834&amp;F834)</f>
        <v/>
      </c>
      <c r="B834" s="25" t="str">
        <f t="shared" ref="B834:B897" si="29">IF(E834="","",E834)</f>
        <v/>
      </c>
    </row>
    <row r="835" spans="1:2">
      <c r="A835" s="24" t="str">
        <f t="shared" si="28"/>
        <v/>
      </c>
      <c r="B835" s="25" t="str">
        <f t="shared" si="29"/>
        <v/>
      </c>
    </row>
    <row r="836" spans="1:2">
      <c r="A836" s="24" t="str">
        <f t="shared" si="28"/>
        <v/>
      </c>
      <c r="B836" s="25" t="str">
        <f t="shared" si="29"/>
        <v/>
      </c>
    </row>
    <row r="837" spans="1:2">
      <c r="A837" s="24" t="str">
        <f t="shared" si="28"/>
        <v/>
      </c>
      <c r="B837" s="25" t="str">
        <f t="shared" si="29"/>
        <v/>
      </c>
    </row>
    <row r="838" spans="1:2">
      <c r="A838" s="24" t="str">
        <f t="shared" si="28"/>
        <v/>
      </c>
      <c r="B838" s="25" t="str">
        <f t="shared" si="29"/>
        <v/>
      </c>
    </row>
    <row r="839" spans="1:2">
      <c r="A839" s="24" t="str">
        <f t="shared" si="28"/>
        <v/>
      </c>
      <c r="B839" s="25" t="str">
        <f t="shared" si="29"/>
        <v/>
      </c>
    </row>
    <row r="840" spans="1:2">
      <c r="A840" s="24" t="str">
        <f t="shared" si="28"/>
        <v/>
      </c>
      <c r="B840" s="25" t="str">
        <f t="shared" si="29"/>
        <v/>
      </c>
    </row>
    <row r="841" spans="1:2">
      <c r="A841" s="24" t="str">
        <f t="shared" si="28"/>
        <v/>
      </c>
      <c r="B841" s="25" t="str">
        <f t="shared" si="29"/>
        <v/>
      </c>
    </row>
    <row r="842" spans="1:2">
      <c r="A842" s="24" t="str">
        <f t="shared" si="28"/>
        <v/>
      </c>
      <c r="B842" s="25" t="str">
        <f t="shared" si="29"/>
        <v/>
      </c>
    </row>
    <row r="843" spans="1:2">
      <c r="A843" s="24" t="str">
        <f t="shared" si="28"/>
        <v/>
      </c>
      <c r="B843" s="25" t="str">
        <f t="shared" si="29"/>
        <v/>
      </c>
    </row>
    <row r="844" spans="1:2">
      <c r="A844" s="24" t="str">
        <f t="shared" si="28"/>
        <v/>
      </c>
      <c r="B844" s="25" t="str">
        <f t="shared" si="29"/>
        <v/>
      </c>
    </row>
    <row r="845" spans="1:2">
      <c r="A845" s="24" t="str">
        <f t="shared" si="28"/>
        <v/>
      </c>
      <c r="B845" s="25" t="str">
        <f t="shared" si="29"/>
        <v/>
      </c>
    </row>
    <row r="846" spans="1:2">
      <c r="A846" s="24" t="str">
        <f t="shared" si="28"/>
        <v/>
      </c>
      <c r="B846" s="25" t="str">
        <f t="shared" si="29"/>
        <v/>
      </c>
    </row>
    <row r="847" spans="1:2">
      <c r="A847" s="24" t="str">
        <f t="shared" si="28"/>
        <v/>
      </c>
      <c r="B847" s="25" t="str">
        <f t="shared" si="29"/>
        <v/>
      </c>
    </row>
    <row r="848" spans="1:2">
      <c r="A848" s="24" t="str">
        <f t="shared" si="28"/>
        <v/>
      </c>
      <c r="B848" s="25" t="str">
        <f t="shared" si="29"/>
        <v/>
      </c>
    </row>
    <row r="849" spans="1:2">
      <c r="A849" s="24" t="str">
        <f t="shared" si="28"/>
        <v/>
      </c>
      <c r="B849" s="25" t="str">
        <f t="shared" si="29"/>
        <v/>
      </c>
    </row>
    <row r="850" spans="1:2">
      <c r="A850" s="24" t="str">
        <f t="shared" si="28"/>
        <v/>
      </c>
      <c r="B850" s="25" t="str">
        <f t="shared" si="29"/>
        <v/>
      </c>
    </row>
    <row r="851" spans="1:2">
      <c r="A851" s="24" t="str">
        <f t="shared" si="28"/>
        <v/>
      </c>
      <c r="B851" s="25" t="str">
        <f t="shared" si="29"/>
        <v/>
      </c>
    </row>
    <row r="852" spans="1:2">
      <c r="A852" s="24" t="str">
        <f t="shared" si="28"/>
        <v/>
      </c>
      <c r="B852" s="25" t="str">
        <f t="shared" si="29"/>
        <v/>
      </c>
    </row>
    <row r="853" spans="1:2">
      <c r="A853" s="24" t="str">
        <f t="shared" si="28"/>
        <v/>
      </c>
      <c r="B853" s="25" t="str">
        <f t="shared" si="29"/>
        <v/>
      </c>
    </row>
    <row r="854" spans="1:2">
      <c r="A854" s="24" t="str">
        <f t="shared" si="28"/>
        <v/>
      </c>
      <c r="B854" s="25" t="str">
        <f t="shared" si="29"/>
        <v/>
      </c>
    </row>
    <row r="855" spans="1:2">
      <c r="A855" s="24" t="str">
        <f t="shared" si="28"/>
        <v/>
      </c>
      <c r="B855" s="25" t="str">
        <f t="shared" si="29"/>
        <v/>
      </c>
    </row>
    <row r="856" spans="1:2">
      <c r="A856" s="24" t="str">
        <f t="shared" si="28"/>
        <v/>
      </c>
      <c r="B856" s="25" t="str">
        <f t="shared" si="29"/>
        <v/>
      </c>
    </row>
    <row r="857" spans="1:2">
      <c r="A857" s="24" t="str">
        <f t="shared" si="28"/>
        <v/>
      </c>
      <c r="B857" s="25" t="str">
        <f t="shared" si="29"/>
        <v/>
      </c>
    </row>
    <row r="858" spans="1:2">
      <c r="A858" s="24" t="str">
        <f t="shared" si="28"/>
        <v/>
      </c>
      <c r="B858" s="25" t="str">
        <f t="shared" si="29"/>
        <v/>
      </c>
    </row>
    <row r="859" spans="1:2">
      <c r="A859" s="24" t="str">
        <f t="shared" si="28"/>
        <v/>
      </c>
      <c r="B859" s="25" t="str">
        <f t="shared" si="29"/>
        <v/>
      </c>
    </row>
    <row r="860" spans="1:2">
      <c r="A860" s="24" t="str">
        <f t="shared" si="28"/>
        <v/>
      </c>
      <c r="B860" s="25" t="str">
        <f t="shared" si="29"/>
        <v/>
      </c>
    </row>
    <row r="861" spans="1:2">
      <c r="A861" s="24" t="str">
        <f t="shared" si="28"/>
        <v/>
      </c>
      <c r="B861" s="25" t="str">
        <f t="shared" si="29"/>
        <v/>
      </c>
    </row>
    <row r="862" spans="1:2">
      <c r="A862" s="24" t="str">
        <f t="shared" si="28"/>
        <v/>
      </c>
      <c r="B862" s="25" t="str">
        <f t="shared" si="29"/>
        <v/>
      </c>
    </row>
    <row r="863" spans="1:2">
      <c r="A863" s="24" t="str">
        <f t="shared" si="28"/>
        <v/>
      </c>
      <c r="B863" s="25" t="str">
        <f t="shared" si="29"/>
        <v/>
      </c>
    </row>
    <row r="864" spans="1:2">
      <c r="A864" s="24" t="str">
        <f t="shared" si="28"/>
        <v/>
      </c>
      <c r="B864" s="25" t="str">
        <f t="shared" si="29"/>
        <v/>
      </c>
    </row>
    <row r="865" spans="1:2">
      <c r="A865" s="24" t="str">
        <f t="shared" si="28"/>
        <v/>
      </c>
      <c r="B865" s="25" t="str">
        <f t="shared" si="29"/>
        <v/>
      </c>
    </row>
    <row r="866" spans="1:2">
      <c r="A866" s="24" t="str">
        <f t="shared" si="28"/>
        <v/>
      </c>
      <c r="B866" s="25" t="str">
        <f t="shared" si="29"/>
        <v/>
      </c>
    </row>
    <row r="867" spans="1:2">
      <c r="A867" s="24" t="str">
        <f t="shared" si="28"/>
        <v/>
      </c>
      <c r="B867" s="25" t="str">
        <f t="shared" si="29"/>
        <v/>
      </c>
    </row>
    <row r="868" spans="1:2">
      <c r="A868" s="24" t="str">
        <f t="shared" si="28"/>
        <v/>
      </c>
      <c r="B868" s="25" t="str">
        <f t="shared" si="29"/>
        <v/>
      </c>
    </row>
    <row r="869" spans="1:2">
      <c r="A869" s="24" t="str">
        <f t="shared" si="28"/>
        <v/>
      </c>
      <c r="B869" s="25" t="str">
        <f t="shared" si="29"/>
        <v/>
      </c>
    </row>
    <row r="870" spans="1:2">
      <c r="A870" s="24" t="str">
        <f t="shared" si="28"/>
        <v/>
      </c>
      <c r="B870" s="25" t="str">
        <f t="shared" si="29"/>
        <v/>
      </c>
    </row>
    <row r="871" spans="1:2">
      <c r="A871" s="24" t="str">
        <f t="shared" si="28"/>
        <v/>
      </c>
      <c r="B871" s="25" t="str">
        <f t="shared" si="29"/>
        <v/>
      </c>
    </row>
    <row r="872" spans="1:2">
      <c r="A872" s="24" t="str">
        <f t="shared" si="28"/>
        <v/>
      </c>
      <c r="B872" s="25" t="str">
        <f t="shared" si="29"/>
        <v/>
      </c>
    </row>
    <row r="873" spans="1:2">
      <c r="A873" s="24" t="str">
        <f t="shared" si="28"/>
        <v/>
      </c>
      <c r="B873" s="25" t="str">
        <f t="shared" si="29"/>
        <v/>
      </c>
    </row>
    <row r="874" spans="1:2">
      <c r="A874" s="24" t="str">
        <f t="shared" si="28"/>
        <v/>
      </c>
      <c r="B874" s="25" t="str">
        <f t="shared" si="29"/>
        <v/>
      </c>
    </row>
    <row r="875" spans="1:2">
      <c r="A875" s="24" t="str">
        <f t="shared" si="28"/>
        <v/>
      </c>
      <c r="B875" s="25" t="str">
        <f t="shared" si="29"/>
        <v/>
      </c>
    </row>
    <row r="876" spans="1:2">
      <c r="A876" s="24" t="str">
        <f t="shared" si="28"/>
        <v/>
      </c>
      <c r="B876" s="25" t="str">
        <f t="shared" si="29"/>
        <v/>
      </c>
    </row>
    <row r="877" spans="1:2">
      <c r="A877" s="24" t="str">
        <f t="shared" si="28"/>
        <v/>
      </c>
      <c r="B877" s="25" t="str">
        <f t="shared" si="29"/>
        <v/>
      </c>
    </row>
    <row r="878" spans="1:2">
      <c r="A878" s="24" t="str">
        <f t="shared" si="28"/>
        <v/>
      </c>
      <c r="B878" s="25" t="str">
        <f t="shared" si="29"/>
        <v/>
      </c>
    </row>
    <row r="879" spans="1:2">
      <c r="A879" s="24" t="str">
        <f t="shared" si="28"/>
        <v/>
      </c>
      <c r="B879" s="25" t="str">
        <f t="shared" si="29"/>
        <v/>
      </c>
    </row>
    <row r="880" spans="1:2">
      <c r="A880" s="24" t="str">
        <f t="shared" si="28"/>
        <v/>
      </c>
      <c r="B880" s="25" t="str">
        <f t="shared" si="29"/>
        <v/>
      </c>
    </row>
    <row r="881" spans="1:2">
      <c r="A881" s="24" t="str">
        <f t="shared" si="28"/>
        <v/>
      </c>
      <c r="B881" s="25" t="str">
        <f t="shared" si="29"/>
        <v/>
      </c>
    </row>
    <row r="882" spans="1:2">
      <c r="A882" s="24" t="str">
        <f t="shared" si="28"/>
        <v/>
      </c>
      <c r="B882" s="25" t="str">
        <f t="shared" si="29"/>
        <v/>
      </c>
    </row>
    <row r="883" spans="1:2">
      <c r="A883" s="24" t="str">
        <f t="shared" si="28"/>
        <v/>
      </c>
      <c r="B883" s="25" t="str">
        <f t="shared" si="29"/>
        <v/>
      </c>
    </row>
    <row r="884" spans="1:2">
      <c r="A884" s="24" t="str">
        <f t="shared" si="28"/>
        <v/>
      </c>
      <c r="B884" s="25" t="str">
        <f t="shared" si="29"/>
        <v/>
      </c>
    </row>
    <row r="885" spans="1:2">
      <c r="A885" s="24" t="str">
        <f t="shared" si="28"/>
        <v/>
      </c>
      <c r="B885" s="25" t="str">
        <f t="shared" si="29"/>
        <v/>
      </c>
    </row>
    <row r="886" spans="1:2">
      <c r="A886" s="24" t="str">
        <f t="shared" si="28"/>
        <v/>
      </c>
      <c r="B886" s="25" t="str">
        <f t="shared" si="29"/>
        <v/>
      </c>
    </row>
    <row r="887" spans="1:2">
      <c r="A887" s="24" t="str">
        <f t="shared" si="28"/>
        <v/>
      </c>
      <c r="B887" s="25" t="str">
        <f t="shared" si="29"/>
        <v/>
      </c>
    </row>
    <row r="888" spans="1:2">
      <c r="A888" s="24" t="str">
        <f t="shared" si="28"/>
        <v/>
      </c>
      <c r="B888" s="25" t="str">
        <f t="shared" si="29"/>
        <v/>
      </c>
    </row>
    <row r="889" spans="1:2">
      <c r="A889" s="24" t="str">
        <f t="shared" si="28"/>
        <v/>
      </c>
      <c r="B889" s="25" t="str">
        <f t="shared" si="29"/>
        <v/>
      </c>
    </row>
    <row r="890" spans="1:2">
      <c r="A890" s="24" t="str">
        <f t="shared" si="28"/>
        <v/>
      </c>
      <c r="B890" s="25" t="str">
        <f t="shared" si="29"/>
        <v/>
      </c>
    </row>
    <row r="891" spans="1:2">
      <c r="A891" s="24" t="str">
        <f t="shared" si="28"/>
        <v/>
      </c>
      <c r="B891" s="25" t="str">
        <f t="shared" si="29"/>
        <v/>
      </c>
    </row>
    <row r="892" spans="1:2">
      <c r="A892" s="24" t="str">
        <f t="shared" si="28"/>
        <v/>
      </c>
      <c r="B892" s="25" t="str">
        <f t="shared" si="29"/>
        <v/>
      </c>
    </row>
    <row r="893" spans="1:2">
      <c r="A893" s="24" t="str">
        <f t="shared" si="28"/>
        <v/>
      </c>
      <c r="B893" s="25" t="str">
        <f t="shared" si="29"/>
        <v/>
      </c>
    </row>
    <row r="894" spans="1:2">
      <c r="A894" s="24" t="str">
        <f t="shared" si="28"/>
        <v/>
      </c>
      <c r="B894" s="25" t="str">
        <f t="shared" si="29"/>
        <v/>
      </c>
    </row>
    <row r="895" spans="1:2">
      <c r="A895" s="24" t="str">
        <f t="shared" si="28"/>
        <v/>
      </c>
      <c r="B895" s="25" t="str">
        <f t="shared" si="29"/>
        <v/>
      </c>
    </row>
    <row r="896" spans="1:2">
      <c r="A896" s="24" t="str">
        <f t="shared" si="28"/>
        <v/>
      </c>
      <c r="B896" s="25" t="str">
        <f t="shared" si="29"/>
        <v/>
      </c>
    </row>
    <row r="897" spans="1:2">
      <c r="A897" s="24" t="str">
        <f t="shared" si="28"/>
        <v/>
      </c>
      <c r="B897" s="25" t="str">
        <f t="shared" si="29"/>
        <v/>
      </c>
    </row>
    <row r="898" spans="1:2">
      <c r="A898" s="24" t="str">
        <f t="shared" ref="A898:A961" si="30">IF(E898="","",E898&amp;F898)</f>
        <v/>
      </c>
      <c r="B898" s="25" t="str">
        <f t="shared" ref="B898:B961" si="31">IF(E898="","",E898)</f>
        <v/>
      </c>
    </row>
    <row r="899" spans="1:2">
      <c r="A899" s="24" t="str">
        <f t="shared" si="30"/>
        <v/>
      </c>
      <c r="B899" s="25" t="str">
        <f t="shared" si="31"/>
        <v/>
      </c>
    </row>
    <row r="900" spans="1:2">
      <c r="A900" s="24" t="str">
        <f t="shared" si="30"/>
        <v/>
      </c>
      <c r="B900" s="25" t="str">
        <f t="shared" si="31"/>
        <v/>
      </c>
    </row>
    <row r="901" spans="1:2">
      <c r="A901" s="24" t="str">
        <f t="shared" si="30"/>
        <v/>
      </c>
      <c r="B901" s="25" t="str">
        <f t="shared" si="31"/>
        <v/>
      </c>
    </row>
    <row r="902" spans="1:2">
      <c r="A902" s="24" t="str">
        <f t="shared" si="30"/>
        <v/>
      </c>
      <c r="B902" s="25" t="str">
        <f t="shared" si="31"/>
        <v/>
      </c>
    </row>
    <row r="903" spans="1:2">
      <c r="A903" s="24" t="str">
        <f t="shared" si="30"/>
        <v/>
      </c>
      <c r="B903" s="25" t="str">
        <f t="shared" si="31"/>
        <v/>
      </c>
    </row>
    <row r="904" spans="1:2">
      <c r="A904" s="24" t="str">
        <f t="shared" si="30"/>
        <v/>
      </c>
      <c r="B904" s="25" t="str">
        <f t="shared" si="31"/>
        <v/>
      </c>
    </row>
    <row r="905" spans="1:2">
      <c r="A905" s="24" t="str">
        <f t="shared" si="30"/>
        <v/>
      </c>
      <c r="B905" s="25" t="str">
        <f t="shared" si="31"/>
        <v/>
      </c>
    </row>
    <row r="906" spans="1:2">
      <c r="A906" s="24" t="str">
        <f t="shared" si="30"/>
        <v/>
      </c>
      <c r="B906" s="25" t="str">
        <f t="shared" si="31"/>
        <v/>
      </c>
    </row>
    <row r="907" spans="1:2">
      <c r="A907" s="24" t="str">
        <f t="shared" si="30"/>
        <v/>
      </c>
      <c r="B907" s="25" t="str">
        <f t="shared" si="31"/>
        <v/>
      </c>
    </row>
    <row r="908" spans="1:2">
      <c r="A908" s="24" t="str">
        <f t="shared" si="30"/>
        <v/>
      </c>
      <c r="B908" s="25" t="str">
        <f t="shared" si="31"/>
        <v/>
      </c>
    </row>
    <row r="909" spans="1:2">
      <c r="A909" s="24" t="str">
        <f t="shared" si="30"/>
        <v/>
      </c>
      <c r="B909" s="25" t="str">
        <f t="shared" si="31"/>
        <v/>
      </c>
    </row>
    <row r="910" spans="1:2">
      <c r="A910" s="24" t="str">
        <f t="shared" si="30"/>
        <v/>
      </c>
      <c r="B910" s="25" t="str">
        <f t="shared" si="31"/>
        <v/>
      </c>
    </row>
    <row r="911" spans="1:2">
      <c r="A911" s="24" t="str">
        <f t="shared" si="30"/>
        <v/>
      </c>
      <c r="B911" s="25" t="str">
        <f t="shared" si="31"/>
        <v/>
      </c>
    </row>
    <row r="912" spans="1:2">
      <c r="A912" s="24" t="str">
        <f t="shared" si="30"/>
        <v/>
      </c>
      <c r="B912" s="25" t="str">
        <f t="shared" si="31"/>
        <v/>
      </c>
    </row>
    <row r="913" spans="1:2">
      <c r="A913" s="24" t="str">
        <f t="shared" si="30"/>
        <v/>
      </c>
      <c r="B913" s="25" t="str">
        <f t="shared" si="31"/>
        <v/>
      </c>
    </row>
    <row r="914" spans="1:2">
      <c r="A914" s="24" t="str">
        <f t="shared" si="30"/>
        <v/>
      </c>
      <c r="B914" s="25" t="str">
        <f t="shared" si="31"/>
        <v/>
      </c>
    </row>
    <row r="915" spans="1:2">
      <c r="A915" s="24" t="str">
        <f t="shared" si="30"/>
        <v/>
      </c>
      <c r="B915" s="25" t="str">
        <f t="shared" si="31"/>
        <v/>
      </c>
    </row>
    <row r="916" spans="1:2">
      <c r="A916" s="24" t="str">
        <f t="shared" si="30"/>
        <v/>
      </c>
      <c r="B916" s="25" t="str">
        <f t="shared" si="31"/>
        <v/>
      </c>
    </row>
    <row r="917" spans="1:2">
      <c r="A917" s="24" t="str">
        <f t="shared" si="30"/>
        <v/>
      </c>
      <c r="B917" s="25" t="str">
        <f t="shared" si="31"/>
        <v/>
      </c>
    </row>
    <row r="918" spans="1:2">
      <c r="A918" s="24" t="str">
        <f t="shared" si="30"/>
        <v/>
      </c>
      <c r="B918" s="25" t="str">
        <f t="shared" si="31"/>
        <v/>
      </c>
    </row>
    <row r="919" spans="1:2">
      <c r="A919" s="24" t="str">
        <f t="shared" si="30"/>
        <v/>
      </c>
      <c r="B919" s="25" t="str">
        <f t="shared" si="31"/>
        <v/>
      </c>
    </row>
    <row r="920" spans="1:2">
      <c r="A920" s="24" t="str">
        <f t="shared" si="30"/>
        <v/>
      </c>
      <c r="B920" s="25" t="str">
        <f t="shared" si="31"/>
        <v/>
      </c>
    </row>
    <row r="921" spans="1:2">
      <c r="A921" s="24" t="str">
        <f t="shared" si="30"/>
        <v/>
      </c>
      <c r="B921" s="25" t="str">
        <f t="shared" si="31"/>
        <v/>
      </c>
    </row>
    <row r="922" spans="1:2">
      <c r="A922" s="24" t="str">
        <f t="shared" si="30"/>
        <v/>
      </c>
      <c r="B922" s="25" t="str">
        <f t="shared" si="31"/>
        <v/>
      </c>
    </row>
    <row r="923" spans="1:2">
      <c r="A923" s="24" t="str">
        <f t="shared" si="30"/>
        <v/>
      </c>
      <c r="B923" s="25" t="str">
        <f t="shared" si="31"/>
        <v/>
      </c>
    </row>
    <row r="924" spans="1:2">
      <c r="A924" s="24" t="str">
        <f t="shared" si="30"/>
        <v/>
      </c>
      <c r="B924" s="25" t="str">
        <f t="shared" si="31"/>
        <v/>
      </c>
    </row>
    <row r="925" spans="1:2">
      <c r="A925" s="24" t="str">
        <f t="shared" si="30"/>
        <v/>
      </c>
      <c r="B925" s="25" t="str">
        <f t="shared" si="31"/>
        <v/>
      </c>
    </row>
    <row r="926" spans="1:2">
      <c r="A926" s="24" t="str">
        <f t="shared" si="30"/>
        <v/>
      </c>
      <c r="B926" s="25" t="str">
        <f t="shared" si="31"/>
        <v/>
      </c>
    </row>
    <row r="927" spans="1:2">
      <c r="A927" s="24" t="str">
        <f t="shared" si="30"/>
        <v/>
      </c>
      <c r="B927" s="25" t="str">
        <f t="shared" si="31"/>
        <v/>
      </c>
    </row>
    <row r="928" spans="1:2">
      <c r="A928" s="24" t="str">
        <f t="shared" si="30"/>
        <v/>
      </c>
      <c r="B928" s="25" t="str">
        <f t="shared" si="31"/>
        <v/>
      </c>
    </row>
    <row r="929" spans="1:2">
      <c r="A929" s="24" t="str">
        <f t="shared" si="30"/>
        <v/>
      </c>
      <c r="B929" s="25" t="str">
        <f t="shared" si="31"/>
        <v/>
      </c>
    </row>
    <row r="930" spans="1:2">
      <c r="A930" s="24" t="str">
        <f t="shared" si="30"/>
        <v/>
      </c>
      <c r="B930" s="25" t="str">
        <f t="shared" si="31"/>
        <v/>
      </c>
    </row>
    <row r="931" spans="1:2">
      <c r="A931" s="24" t="str">
        <f t="shared" si="30"/>
        <v/>
      </c>
      <c r="B931" s="25" t="str">
        <f t="shared" si="31"/>
        <v/>
      </c>
    </row>
    <row r="932" spans="1:2">
      <c r="A932" s="24" t="str">
        <f t="shared" si="30"/>
        <v/>
      </c>
      <c r="B932" s="25" t="str">
        <f t="shared" si="31"/>
        <v/>
      </c>
    </row>
    <row r="933" spans="1:2">
      <c r="A933" s="24" t="str">
        <f t="shared" si="30"/>
        <v/>
      </c>
      <c r="B933" s="25" t="str">
        <f t="shared" si="31"/>
        <v/>
      </c>
    </row>
    <row r="934" spans="1:2">
      <c r="A934" s="24" t="str">
        <f t="shared" si="30"/>
        <v/>
      </c>
      <c r="B934" s="25" t="str">
        <f t="shared" si="31"/>
        <v/>
      </c>
    </row>
    <row r="935" spans="1:2">
      <c r="A935" s="24" t="str">
        <f t="shared" si="30"/>
        <v/>
      </c>
      <c r="B935" s="25" t="str">
        <f t="shared" si="31"/>
        <v/>
      </c>
    </row>
    <row r="936" spans="1:2">
      <c r="A936" s="24" t="str">
        <f t="shared" si="30"/>
        <v/>
      </c>
      <c r="B936" s="25" t="str">
        <f t="shared" si="31"/>
        <v/>
      </c>
    </row>
    <row r="937" spans="1:2">
      <c r="A937" s="24" t="str">
        <f t="shared" si="30"/>
        <v/>
      </c>
      <c r="B937" s="25" t="str">
        <f t="shared" si="31"/>
        <v/>
      </c>
    </row>
    <row r="938" spans="1:2">
      <c r="A938" s="24" t="str">
        <f t="shared" si="30"/>
        <v/>
      </c>
      <c r="B938" s="25" t="str">
        <f t="shared" si="31"/>
        <v/>
      </c>
    </row>
    <row r="939" spans="1:2">
      <c r="A939" s="24" t="str">
        <f t="shared" si="30"/>
        <v/>
      </c>
      <c r="B939" s="25" t="str">
        <f t="shared" si="31"/>
        <v/>
      </c>
    </row>
    <row r="940" spans="1:2">
      <c r="A940" s="24" t="str">
        <f t="shared" si="30"/>
        <v/>
      </c>
      <c r="B940" s="25" t="str">
        <f t="shared" si="31"/>
        <v/>
      </c>
    </row>
    <row r="941" spans="1:2">
      <c r="A941" s="24" t="str">
        <f t="shared" si="30"/>
        <v/>
      </c>
      <c r="B941" s="25" t="str">
        <f t="shared" si="31"/>
        <v/>
      </c>
    </row>
    <row r="942" spans="1:2">
      <c r="A942" s="24" t="str">
        <f t="shared" si="30"/>
        <v/>
      </c>
      <c r="B942" s="25" t="str">
        <f t="shared" si="31"/>
        <v/>
      </c>
    </row>
    <row r="943" spans="1:2">
      <c r="A943" s="24" t="str">
        <f t="shared" si="30"/>
        <v/>
      </c>
      <c r="B943" s="25" t="str">
        <f t="shared" si="31"/>
        <v/>
      </c>
    </row>
    <row r="944" spans="1:2">
      <c r="A944" s="24" t="str">
        <f t="shared" si="30"/>
        <v/>
      </c>
      <c r="B944" s="25" t="str">
        <f t="shared" si="31"/>
        <v/>
      </c>
    </row>
    <row r="945" spans="1:2">
      <c r="A945" s="24" t="str">
        <f t="shared" si="30"/>
        <v/>
      </c>
      <c r="B945" s="25" t="str">
        <f t="shared" si="31"/>
        <v/>
      </c>
    </row>
    <row r="946" spans="1:2">
      <c r="A946" s="24" t="str">
        <f t="shared" si="30"/>
        <v/>
      </c>
      <c r="B946" s="25" t="str">
        <f t="shared" si="31"/>
        <v/>
      </c>
    </row>
    <row r="947" spans="1:2">
      <c r="A947" s="24" t="str">
        <f t="shared" si="30"/>
        <v/>
      </c>
      <c r="B947" s="25" t="str">
        <f t="shared" si="31"/>
        <v/>
      </c>
    </row>
    <row r="948" spans="1:2">
      <c r="A948" s="24" t="str">
        <f t="shared" si="30"/>
        <v/>
      </c>
      <c r="B948" s="25" t="str">
        <f t="shared" si="31"/>
        <v/>
      </c>
    </row>
    <row r="949" spans="1:2">
      <c r="A949" s="24" t="str">
        <f t="shared" si="30"/>
        <v/>
      </c>
      <c r="B949" s="25" t="str">
        <f t="shared" si="31"/>
        <v/>
      </c>
    </row>
    <row r="950" spans="1:2">
      <c r="A950" s="24" t="str">
        <f t="shared" si="30"/>
        <v/>
      </c>
      <c r="B950" s="25" t="str">
        <f t="shared" si="31"/>
        <v/>
      </c>
    </row>
    <row r="951" spans="1:2">
      <c r="A951" s="24" t="str">
        <f t="shared" si="30"/>
        <v/>
      </c>
      <c r="B951" s="25" t="str">
        <f t="shared" si="31"/>
        <v/>
      </c>
    </row>
    <row r="952" spans="1:2">
      <c r="A952" s="24" t="str">
        <f t="shared" si="30"/>
        <v/>
      </c>
      <c r="B952" s="25" t="str">
        <f t="shared" si="31"/>
        <v/>
      </c>
    </row>
    <row r="953" spans="1:2">
      <c r="A953" s="24" t="str">
        <f t="shared" si="30"/>
        <v/>
      </c>
      <c r="B953" s="25" t="str">
        <f t="shared" si="31"/>
        <v/>
      </c>
    </row>
    <row r="954" spans="1:2">
      <c r="A954" s="24" t="str">
        <f t="shared" si="30"/>
        <v/>
      </c>
      <c r="B954" s="25" t="str">
        <f t="shared" si="31"/>
        <v/>
      </c>
    </row>
    <row r="955" spans="1:2">
      <c r="A955" s="24" t="str">
        <f t="shared" si="30"/>
        <v/>
      </c>
      <c r="B955" s="25" t="str">
        <f t="shared" si="31"/>
        <v/>
      </c>
    </row>
    <row r="956" spans="1:2">
      <c r="A956" s="24" t="str">
        <f t="shared" si="30"/>
        <v/>
      </c>
      <c r="B956" s="25" t="str">
        <f t="shared" si="31"/>
        <v/>
      </c>
    </row>
    <row r="957" spans="1:2">
      <c r="A957" s="24" t="str">
        <f t="shared" si="30"/>
        <v/>
      </c>
      <c r="B957" s="25" t="str">
        <f t="shared" si="31"/>
        <v/>
      </c>
    </row>
    <row r="958" spans="1:2">
      <c r="A958" s="24" t="str">
        <f t="shared" si="30"/>
        <v/>
      </c>
      <c r="B958" s="25" t="str">
        <f t="shared" si="31"/>
        <v/>
      </c>
    </row>
    <row r="959" spans="1:2">
      <c r="A959" s="24" t="str">
        <f t="shared" si="30"/>
        <v/>
      </c>
      <c r="B959" s="25" t="str">
        <f t="shared" si="31"/>
        <v/>
      </c>
    </row>
    <row r="960" spans="1:2">
      <c r="A960" s="24" t="str">
        <f t="shared" si="30"/>
        <v/>
      </c>
      <c r="B960" s="25" t="str">
        <f t="shared" si="31"/>
        <v/>
      </c>
    </row>
    <row r="961" spans="1:2">
      <c r="A961" s="24" t="str">
        <f t="shared" si="30"/>
        <v/>
      </c>
      <c r="B961" s="25" t="str">
        <f t="shared" si="31"/>
        <v/>
      </c>
    </row>
    <row r="962" spans="1:2">
      <c r="A962" s="24" t="str">
        <f t="shared" ref="A962:A1000" si="32">IF(E962="","",E962&amp;F962)</f>
        <v/>
      </c>
      <c r="B962" s="25" t="str">
        <f t="shared" ref="B962:B1000" si="33">IF(E962="","",E962)</f>
        <v/>
      </c>
    </row>
    <row r="963" spans="1:2">
      <c r="A963" s="24" t="str">
        <f t="shared" si="32"/>
        <v/>
      </c>
      <c r="B963" s="25" t="str">
        <f t="shared" si="33"/>
        <v/>
      </c>
    </row>
    <row r="964" spans="1:2">
      <c r="A964" s="24" t="str">
        <f t="shared" si="32"/>
        <v/>
      </c>
      <c r="B964" s="25" t="str">
        <f t="shared" si="33"/>
        <v/>
      </c>
    </row>
    <row r="965" spans="1:2">
      <c r="A965" s="24" t="str">
        <f t="shared" si="32"/>
        <v/>
      </c>
      <c r="B965" s="25" t="str">
        <f t="shared" si="33"/>
        <v/>
      </c>
    </row>
    <row r="966" spans="1:2">
      <c r="A966" s="24" t="str">
        <f t="shared" si="32"/>
        <v/>
      </c>
      <c r="B966" s="25" t="str">
        <f t="shared" si="33"/>
        <v/>
      </c>
    </row>
    <row r="967" spans="1:2">
      <c r="A967" s="24" t="str">
        <f t="shared" si="32"/>
        <v/>
      </c>
      <c r="B967" s="25" t="str">
        <f t="shared" si="33"/>
        <v/>
      </c>
    </row>
    <row r="968" spans="1:2">
      <c r="A968" s="24" t="str">
        <f t="shared" si="32"/>
        <v/>
      </c>
      <c r="B968" s="25" t="str">
        <f t="shared" si="33"/>
        <v/>
      </c>
    </row>
    <row r="969" spans="1:2">
      <c r="A969" s="24" t="str">
        <f t="shared" si="32"/>
        <v/>
      </c>
      <c r="B969" s="25" t="str">
        <f t="shared" si="33"/>
        <v/>
      </c>
    </row>
    <row r="970" spans="1:2">
      <c r="A970" s="24" t="str">
        <f t="shared" si="32"/>
        <v/>
      </c>
      <c r="B970" s="25" t="str">
        <f t="shared" si="33"/>
        <v/>
      </c>
    </row>
    <row r="971" spans="1:2">
      <c r="A971" s="24" t="str">
        <f t="shared" si="32"/>
        <v/>
      </c>
      <c r="B971" s="25" t="str">
        <f t="shared" si="33"/>
        <v/>
      </c>
    </row>
    <row r="972" spans="1:2">
      <c r="A972" s="24" t="str">
        <f t="shared" si="32"/>
        <v/>
      </c>
      <c r="B972" s="25" t="str">
        <f t="shared" si="33"/>
        <v/>
      </c>
    </row>
    <row r="973" spans="1:2">
      <c r="A973" s="24" t="str">
        <f t="shared" si="32"/>
        <v/>
      </c>
      <c r="B973" s="25" t="str">
        <f t="shared" si="33"/>
        <v/>
      </c>
    </row>
    <row r="974" spans="1:2">
      <c r="A974" s="24" t="str">
        <f t="shared" si="32"/>
        <v/>
      </c>
      <c r="B974" s="25" t="str">
        <f t="shared" si="33"/>
        <v/>
      </c>
    </row>
    <row r="975" spans="1:2">
      <c r="A975" s="24" t="str">
        <f t="shared" si="32"/>
        <v/>
      </c>
      <c r="B975" s="25" t="str">
        <f t="shared" si="33"/>
        <v/>
      </c>
    </row>
    <row r="976" spans="1:2">
      <c r="A976" s="24" t="str">
        <f t="shared" si="32"/>
        <v/>
      </c>
      <c r="B976" s="25" t="str">
        <f t="shared" si="33"/>
        <v/>
      </c>
    </row>
    <row r="977" spans="1:2">
      <c r="A977" s="24" t="str">
        <f t="shared" si="32"/>
        <v/>
      </c>
      <c r="B977" s="25" t="str">
        <f t="shared" si="33"/>
        <v/>
      </c>
    </row>
    <row r="978" spans="1:2">
      <c r="A978" s="24" t="str">
        <f t="shared" si="32"/>
        <v/>
      </c>
      <c r="B978" s="25" t="str">
        <f t="shared" si="33"/>
        <v/>
      </c>
    </row>
    <row r="979" spans="1:2">
      <c r="A979" s="24" t="str">
        <f t="shared" si="32"/>
        <v/>
      </c>
      <c r="B979" s="25" t="str">
        <f t="shared" si="33"/>
        <v/>
      </c>
    </row>
    <row r="980" spans="1:2">
      <c r="A980" s="24" t="str">
        <f t="shared" si="32"/>
        <v/>
      </c>
      <c r="B980" s="25" t="str">
        <f t="shared" si="33"/>
        <v/>
      </c>
    </row>
    <row r="981" spans="1:2">
      <c r="A981" s="24" t="str">
        <f t="shared" si="32"/>
        <v/>
      </c>
      <c r="B981" s="25" t="str">
        <f t="shared" si="33"/>
        <v/>
      </c>
    </row>
    <row r="982" spans="1:2">
      <c r="A982" s="24" t="str">
        <f t="shared" si="32"/>
        <v/>
      </c>
      <c r="B982" s="25" t="str">
        <f t="shared" si="33"/>
        <v/>
      </c>
    </row>
    <row r="983" spans="1:2">
      <c r="A983" s="24" t="str">
        <f t="shared" si="32"/>
        <v/>
      </c>
      <c r="B983" s="25" t="str">
        <f t="shared" si="33"/>
        <v/>
      </c>
    </row>
    <row r="984" spans="1:2">
      <c r="A984" s="24" t="str">
        <f t="shared" si="32"/>
        <v/>
      </c>
      <c r="B984" s="25" t="str">
        <f t="shared" si="33"/>
        <v/>
      </c>
    </row>
    <row r="985" spans="1:2">
      <c r="A985" s="24" t="str">
        <f t="shared" si="32"/>
        <v/>
      </c>
      <c r="B985" s="25" t="str">
        <f t="shared" si="33"/>
        <v/>
      </c>
    </row>
    <row r="986" spans="1:2">
      <c r="A986" s="24" t="str">
        <f t="shared" si="32"/>
        <v/>
      </c>
      <c r="B986" s="25" t="str">
        <f t="shared" si="33"/>
        <v/>
      </c>
    </row>
    <row r="987" spans="1:2">
      <c r="A987" s="24" t="str">
        <f t="shared" si="32"/>
        <v/>
      </c>
      <c r="B987" s="25" t="str">
        <f t="shared" si="33"/>
        <v/>
      </c>
    </row>
    <row r="988" spans="1:2">
      <c r="A988" s="24" t="str">
        <f t="shared" si="32"/>
        <v/>
      </c>
      <c r="B988" s="25" t="str">
        <f t="shared" si="33"/>
        <v/>
      </c>
    </row>
    <row r="989" spans="1:2">
      <c r="A989" s="24" t="str">
        <f t="shared" si="32"/>
        <v/>
      </c>
      <c r="B989" s="25" t="str">
        <f t="shared" si="33"/>
        <v/>
      </c>
    </row>
    <row r="990" spans="1:2">
      <c r="A990" s="24" t="str">
        <f t="shared" si="32"/>
        <v/>
      </c>
      <c r="B990" s="25" t="str">
        <f t="shared" si="33"/>
        <v/>
      </c>
    </row>
    <row r="991" spans="1:2">
      <c r="A991" s="24" t="str">
        <f t="shared" si="32"/>
        <v/>
      </c>
      <c r="B991" s="25" t="str">
        <f t="shared" si="33"/>
        <v/>
      </c>
    </row>
    <row r="992" spans="1:2">
      <c r="A992" s="24" t="str">
        <f t="shared" si="32"/>
        <v/>
      </c>
      <c r="B992" s="25" t="str">
        <f t="shared" si="33"/>
        <v/>
      </c>
    </row>
    <row r="993" spans="1:2">
      <c r="A993" s="24" t="str">
        <f t="shared" si="32"/>
        <v/>
      </c>
      <c r="B993" s="25" t="str">
        <f t="shared" si="33"/>
        <v/>
      </c>
    </row>
    <row r="994" spans="1:2">
      <c r="A994" s="24" t="str">
        <f t="shared" si="32"/>
        <v/>
      </c>
      <c r="B994" s="25" t="str">
        <f t="shared" si="33"/>
        <v/>
      </c>
    </row>
    <row r="995" spans="1:2">
      <c r="A995" s="24" t="str">
        <f t="shared" si="32"/>
        <v/>
      </c>
      <c r="B995" s="25" t="str">
        <f t="shared" si="33"/>
        <v/>
      </c>
    </row>
    <row r="996" spans="1:2">
      <c r="A996" s="24" t="str">
        <f t="shared" si="32"/>
        <v/>
      </c>
      <c r="B996" s="25" t="str">
        <f t="shared" si="33"/>
        <v/>
      </c>
    </row>
    <row r="997" spans="1:2">
      <c r="A997" s="24" t="str">
        <f t="shared" si="32"/>
        <v/>
      </c>
      <c r="B997" s="25" t="str">
        <f t="shared" si="33"/>
        <v/>
      </c>
    </row>
    <row r="998" spans="1:2">
      <c r="A998" s="24" t="str">
        <f t="shared" si="32"/>
        <v/>
      </c>
      <c r="B998" s="25" t="str">
        <f t="shared" si="33"/>
        <v/>
      </c>
    </row>
    <row r="999" spans="1:2">
      <c r="A999" s="24" t="str">
        <f t="shared" si="32"/>
        <v/>
      </c>
      <c r="B999" s="25" t="str">
        <f t="shared" si="33"/>
        <v/>
      </c>
    </row>
    <row r="1000" spans="1:2">
      <c r="A1000" s="24" t="str">
        <f t="shared" si="32"/>
        <v/>
      </c>
      <c r="B1000" s="25" t="str">
        <f t="shared" si="33"/>
        <v/>
      </c>
    </row>
  </sheetData>
  <sheetProtection password="A667" sheet="1" objects="1" scenarios="1" selectLockedCells="1"/>
  <pageMargins left="0.7" right="0.7" top="0.75" bottom="0.75" header="0.3" footer="0.3"/>
  <pageSetup paperSize="9" scale="8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CITAS</vt:lpstr>
      <vt:lpstr>RELACION MATRICULAS</vt:lpstr>
      <vt:lpstr>CITAS SOLICITADAS CUENTA</vt:lpstr>
      <vt:lpstr>CITAS!Área_de_impresión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INSPECTORES</dc:creator>
  <cp:lastModifiedBy>INSPECTORES</cp:lastModifiedBy>
  <cp:lastPrinted>2024-02-06T16:09:17Z</cp:lastPrinted>
  <dcterms:created xsi:type="dcterms:W3CDTF">2022-07-26T08:28:46Z</dcterms:created>
  <dcterms:modified xsi:type="dcterms:W3CDTF">2024-02-21T14:01:56Z</dcterms:modified>
</cp:coreProperties>
</file>